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shc-home2.shc.local\home2\CousinsSM\Downloads\"/>
    </mc:Choice>
  </mc:AlternateContent>
  <xr:revisionPtr revIDLastSave="0" documentId="8_{1FEC71BE-DE4F-4DB6-97EE-BDFF947D5641}" xr6:coauthVersionLast="47" xr6:coauthVersionMax="47" xr10:uidLastSave="{00000000-0000-0000-0000-000000000000}"/>
  <bookViews>
    <workbookView xWindow="28680" yWindow="-120" windowWidth="29040" windowHeight="15840" tabRatio="815" xr2:uid="{00000000-000D-0000-FFFF-FFFF00000000}"/>
  </bookViews>
  <sheets>
    <sheet name="Frontsheet" sheetId="50" r:id="rId1"/>
    <sheet name="Definitions" sheetId="51" r:id="rId2"/>
    <sheet name="Compliance Grid" sheetId="24" r:id="rId3"/>
    <sheet name="PassFail" sheetId="52" r:id="rId4"/>
    <sheet name="QUAL" sheetId="45" r:id="rId5"/>
    <sheet name="DEL" sheetId="49" r:id="rId6"/>
    <sheet name="Commercial Response" sheetId="54" r:id="rId7"/>
    <sheet name="Added Value" sheetId="53" r:id="rId8"/>
  </sheets>
  <externalReferences>
    <externalReference r:id="rId9"/>
    <externalReference r:id="rId10"/>
  </externalReferences>
  <definedNames>
    <definedName name="_xlnm._FilterDatabase" localSheetId="2" hidden="1">'Compliance Grid'!$A$7:$G$17</definedName>
    <definedName name="_xlnm._FilterDatabase" localSheetId="1" hidden="1">Definitions!#REF!</definedName>
    <definedName name="ALERT">[1]Lookups!$A$1:$A$4</definedName>
    <definedName name="comp">Definitions!$A$7:$A$11</definedName>
    <definedName name="Response">[2]Lookups!$A$1:$A$4</definedName>
    <definedName name="rth">[2]Lookups!$A$1:$A$4</definedName>
  </definedName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6" i="49" l="1"/>
  <c r="E26" i="49"/>
  <c r="G27" i="49" l="1"/>
  <c r="G28" i="49"/>
  <c r="G29" i="49"/>
  <c r="G30" i="49"/>
  <c r="E27" i="49"/>
  <c r="E28" i="49"/>
  <c r="E29" i="49"/>
  <c r="E30" i="49"/>
  <c r="E10" i="45"/>
  <c r="D13" i="24" l="1"/>
  <c r="E13" i="24" s="1"/>
  <c r="F17" i="24"/>
  <c r="G17" i="24" s="1"/>
  <c r="F16" i="24"/>
  <c r="G16" i="24" s="1"/>
  <c r="F15" i="24"/>
  <c r="G15" i="24" s="1"/>
  <c r="F14" i="24"/>
  <c r="G14" i="24" s="1"/>
  <c r="F13" i="24"/>
  <c r="G13" i="24" s="1"/>
  <c r="G14" i="45"/>
  <c r="F12" i="24" s="1"/>
  <c r="G12" i="24" s="1"/>
  <c r="G13" i="45"/>
  <c r="F11" i="24" s="1"/>
  <c r="G11" i="24" s="1"/>
  <c r="G12" i="45"/>
  <c r="F10" i="24" s="1"/>
  <c r="G10" i="24" s="1"/>
  <c r="G11" i="45"/>
  <c r="F9" i="24" s="1"/>
  <c r="G9" i="24" s="1"/>
  <c r="G10" i="45"/>
  <c r="F8" i="24" s="1"/>
  <c r="G8" i="24" s="1"/>
  <c r="B19" i="24"/>
  <c r="D14" i="24"/>
  <c r="E14" i="24" s="1"/>
  <c r="E11" i="45"/>
  <c r="D9" i="24" s="1"/>
  <c r="E9" i="24" s="1"/>
  <c r="D15" i="24"/>
  <c r="E15" i="24" s="1"/>
  <c r="E12" i="45"/>
  <c r="D10" i="24" s="1"/>
  <c r="E10" i="24" s="1"/>
  <c r="D16" i="24"/>
  <c r="E16" i="24" s="1"/>
  <c r="E13" i="45"/>
  <c r="D11" i="24" s="1"/>
  <c r="E11" i="24" s="1"/>
  <c r="D17" i="24"/>
  <c r="E17" i="24" s="1"/>
  <c r="E14" i="45"/>
  <c r="D12" i="24" s="1"/>
  <c r="E12" i="24" s="1"/>
  <c r="D8" i="24"/>
  <c r="E8" i="24" s="1"/>
  <c r="E1" i="49"/>
  <c r="C25" i="24"/>
  <c r="C24" i="24"/>
  <c r="C23" i="24"/>
  <c r="C22" i="24"/>
  <c r="C21" i="24"/>
  <c r="C13" i="24"/>
  <c r="C14" i="24"/>
  <c r="C15" i="24"/>
  <c r="C16" i="24"/>
  <c r="C17" i="24"/>
  <c r="C12" i="24"/>
  <c r="C11" i="24"/>
  <c r="C10" i="24"/>
  <c r="C9" i="24"/>
  <c r="C8" i="24"/>
  <c r="E1" i="45" l="1"/>
  <c r="D1" i="52"/>
  <c r="F22" i="24"/>
  <c r="F25" i="24"/>
  <c r="D21" i="24"/>
  <c r="F23" i="24"/>
  <c r="D24" i="24"/>
  <c r="D25" i="24"/>
  <c r="D23" i="24"/>
  <c r="D22" i="24"/>
  <c r="F21" i="24"/>
  <c r="F24" i="24"/>
  <c r="D26" i="24" l="1"/>
  <c r="F26"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E10" authorId="0" shapeId="0" xr:uid="{B79EF6C9-FB13-F34E-A7D7-2660E6C4FB3D}">
      <text>
        <r>
          <rPr>
            <b/>
            <sz val="10"/>
            <color rgb="FF000000"/>
            <rFont val="Calibri"/>
            <family val="2"/>
          </rPr>
          <t>Microsoft Office User:</t>
        </r>
        <r>
          <rPr>
            <sz val="10"/>
            <color rgb="FF000000"/>
            <rFont val="Calibri"/>
            <family val="2"/>
          </rPr>
          <t xml:space="preserve">
</t>
        </r>
        <r>
          <rPr>
            <sz val="10"/>
            <color rgb="FF000000"/>
            <rFont val="Calibri"/>
            <family val="2"/>
          </rPr>
          <t xml:space="preserve">THIS IS THE FIND AN APPRENTICESHIP LINK AND BECOMES THE STAHNDARD </t>
        </r>
      </text>
    </comment>
  </commentList>
</comments>
</file>

<file path=xl/sharedStrings.xml><?xml version="1.0" encoding="utf-8"?>
<sst xmlns="http://schemas.openxmlformats.org/spreadsheetml/2006/main" count="386" uniqueCount="280">
  <si>
    <t xml:space="preserve">Further Competition </t>
  </si>
  <si>
    <t>C1546.384 National Procurement</t>
  </si>
  <si>
    <t xml:space="preserve">ST0786 Associate Continuing Healthcare Practitioner </t>
  </si>
  <si>
    <t>Note - all content of this document, including all worksheets, scoring mechanism, and content is © Salisbury NHS Foundation Trust 2022. All rights reserved.</t>
  </si>
  <si>
    <t>ST 0786 Associate Continuing Healthcare Practitioner</t>
  </si>
  <si>
    <t>The following organisation is Invited to Tender</t>
  </si>
  <si>
    <t>&lt;INSERT BIDDER ORGANISATION NAME&gt;</t>
  </si>
  <si>
    <t>This Procurement is ONLY open to Providers on Salisbury's Apprenticeship Education Framework (S10353). You MUST have submitted a response to the March 22 Update for that Framework (Bravo ITT 32480) by 31st March 2022 to be considered for this opportunity. If you submit a response ONLY for this ITT, it will NOT be considered.</t>
  </si>
  <si>
    <t>Please check you have completed all tabs correctly. Incorrectly completed submissions will be rejected auotmatically.</t>
  </si>
  <si>
    <t>INSTRUCTIONS</t>
  </si>
  <si>
    <t>RESPONSES TO THIS ITT MUST BE RECEIVED BY THE TRUST VIA THE BRAVO PROCUREMENT PORTAL CLOSE DATE</t>
  </si>
  <si>
    <t>1) Insert the bidding organisation's name in the yellow highlighted box above. It will promulgate through the spreadsheet from there.</t>
  </si>
  <si>
    <t>2) You MUST NOT EDIT the Definitions Tab or the Compliance Grid Tab.</t>
  </si>
  <si>
    <t>3) ALL tabs coloured PALE BLUE MUST be completed according to the directions contained within the Definitions Tab. This Tab also describes how your response will be scored. Note that you self-score.</t>
  </si>
  <si>
    <t>4) The Trust will Moderate your self-scoring and will change your compliance responses if it is not satisfied that you have properly answered the question. This means your comments must fully support the score you have awarded yourself or it will be changed during moderation.</t>
  </si>
  <si>
    <t>5) The self score dropdown MUST be completed for each requirement. Where bidders do not complete this section, the bid will not be considered.</t>
  </si>
  <si>
    <t>6) If a requirement is stated as MUST and your solution does not Fully Meet the need, this does not disqualify you. It does adversely affect your score.</t>
  </si>
  <si>
    <t>7) If the Trust is obliged to Moderate more than 30% of your responses it will lose confidence in your whole submission and reject it outright as below the standard required to achieve a trustworthy contractual relationship. It is therefore in your best interests to score yourself accurately. Also please note that an unanswered requirement will be moderated to "NOT MET".</t>
  </si>
  <si>
    <t>8) Some requirements ask you to produce or attach certain documents. Sometimes you may wish to place screenshots or other diagrams within your responses. We appreciate that this is not easy within MS Excel. In these circumstances you may attach a PDF that provides the response you would like to offer, but you MUST cross reference and hyperlink  that document from the comments of your response or embed the document in the comments so it is always clear and easy for us to associate the document with the requirement. Please use this approach for as few responses as possible to assist us in reading and moderating your responses.</t>
  </si>
  <si>
    <t>9) Each question must be answered by entering text in the "Response" column. Questions answered with "see attachment" or similar will be marked as Not Met. Where an attachment is requested, this can only be in addition to a written answer and not instead of. There is no word count limit, but we request that answers are kept to a reasonable length.</t>
  </si>
  <si>
    <t>10) The Trust may seek clarification on the responses you have provided.  These questions and responses will be shared with other bidders only where appropriate, and will not be shared if to do so would expose proprietary or confidential information. For example: If we had phrased a requirement poorly such that all bidders misunderstood our intent, we would share the clarification question with all bidders. If we had a question concerning an element of your financial submission it would be inappropriate to share that question with other bidders. However please be aware that we will not engage in competitive dialogue via this route.</t>
  </si>
  <si>
    <t>11) The Trust reserves the right to aaward to mutliple bidders or to make no award.</t>
  </si>
  <si>
    <t>12) The Trust reserves the right to withdraw this procurement at any time and award no contract to any bidder.</t>
  </si>
  <si>
    <t>13) There are a number of worksheets to this spreadsheet. Worksheets marked in blue are for bidder completion and ALL lines must be answered.</t>
  </si>
  <si>
    <t xml:space="preserve">14) You must not return this form in any other format, e.g. PDF, etc. You must not answer questions with "see proposal", "see attachment" or any similar - your score for that question will be moderated to "not met". </t>
  </si>
  <si>
    <t>15) Some organisations will find questions which do not apply directly to them - for example, Ofsted inspection for awarding bodies. In such cases, please change the "IN" scope field to "OUT" and put your reason for doing so in the comments column.</t>
  </si>
  <si>
    <t>16) There is a maximum file size to this document, which is stated on the Bravo question. Exceeding this size WILL result in your response  not being evaluated.</t>
  </si>
  <si>
    <t>Definitions for scoring requirements</t>
  </si>
  <si>
    <t>NOTE: The scoring process favours functionality that already exists in the bidders solution and fully meets the requirements. Points are deducted for requirements that are not yet developed.</t>
  </si>
  <si>
    <t>Definitions:</t>
    <phoneticPr fontId="5" type="noConversion"/>
  </si>
  <si>
    <t>Pass / Fail</t>
  </si>
  <si>
    <t xml:space="preserve">The Bidder must fully meet the criteria of the question in order to be considered. Bidders not able to answer "Pass", together with providing evidence of the Pass, will be excluded. </t>
  </si>
  <si>
    <t>Fully Met</t>
  </si>
  <si>
    <t xml:space="preserve">The Bidder meets all aspects of the requirement within its existing version of the of solutions proposed. Four points are scored. The Comments MUST state HOW the bidder fully meets the requirement. Bidders may create an appendix for any documents referred to from within comments - e.g. diagrams, example reports, etc. </t>
  </si>
  <si>
    <t>Partially Met (&gt;70%)</t>
  </si>
  <si>
    <t>The Bidder meets more than 70% of the requirement within its existing version of the product. The details of what is met and what is not met MUST be stated in the comments. The Bidder commits to discuss the potential development of any aspects of the requirement that are not fully met, but does not commit to delivery of those aspects at this point unless otherwise stated in their response comments.  Two points are scored.</t>
  </si>
  <si>
    <t>Partially Met (LOW)</t>
  </si>
  <si>
    <t>The Bidder meets less than 70% of the requirement within its existing version of the product. The details of what is met and what is not met MUST be stated in the comments. The Bidder commits to discuss the potential development of any aspects of the requirement that are not fully met, but does not commit to delivery of those aspects at this point unless otherwise stated in their response comments. One point is scored.</t>
  </si>
  <si>
    <t>WILL Be Met</t>
  </si>
  <si>
    <t>The requirement is not currently met, but the Bidder commits to fully meet it within 3 years of contract signing. The bidder's development plan to develop the requirement MUST be stated in the comments. Sufficient development planning information (e.g.. design complete by date, development complete by date, Internal Testing  complete by date, release integration date, planned release date) MUST be provided to give the Trust confidence that this will be achieved.  Two points are subtracted.</t>
  </si>
  <si>
    <t>NOT MET</t>
  </si>
  <si>
    <t>The Bidder does not currently meet the requirement and cannot commit to delivery of the requirement within 3 years of contract signing. Five points are subtracted.</t>
  </si>
  <si>
    <t>Bidder's responses will be moderated by the Trust during ITT Evaluation. The Trust will change your self-scored compliance if we believe your comments do not provide sufficient evidence of your claimed level of compliance with the requirements</t>
  </si>
  <si>
    <t>YES</t>
  </si>
  <si>
    <t>NO</t>
  </si>
  <si>
    <t>Pass</t>
  </si>
  <si>
    <t>Fail</t>
  </si>
  <si>
    <t>Bidder Compliance with In Scope Items</t>
  </si>
  <si>
    <t>West Suffolk College</t>
  </si>
  <si>
    <t xml:space="preserve">Compliance Figures </t>
  </si>
  <si>
    <t>CALCULATED WEIGHTED SCORE</t>
  </si>
  <si>
    <t>Evaluators Scoring</t>
  </si>
  <si>
    <t>Tabs</t>
  </si>
  <si>
    <t>Weighting</t>
  </si>
  <si>
    <t>Compliance Level</t>
  </si>
  <si>
    <t>Totals</t>
  </si>
  <si>
    <t>QUA - Quality Requirements</t>
  </si>
  <si>
    <t>DEL - Delivery Requirements</t>
  </si>
  <si>
    <t>Added Value (Manually Scored)</t>
  </si>
  <si>
    <t>TOTALS of 'IN' Scope</t>
  </si>
  <si>
    <t>Please note - the weighting above refer to the Technical aspects of your bid - financial aspects are covered in your Bravo pricing section response.</t>
  </si>
  <si>
    <t>Bidder :</t>
  </si>
  <si>
    <t>Ref.</t>
  </si>
  <si>
    <t>Requirement Definitions - Pass / Fail Questions</t>
  </si>
  <si>
    <t xml:space="preserve">SCOPE </t>
    <phoneticPr fontId="5" type="noConversion"/>
  </si>
  <si>
    <t>Bidder's Compliance with Requirement</t>
  </si>
  <si>
    <t>Bidder's Response and comments</t>
  </si>
  <si>
    <t>Moderator Scoring</t>
  </si>
  <si>
    <t>Moderator Comments</t>
  </si>
  <si>
    <t>PAS001</t>
  </si>
  <si>
    <t>The Provider MUST hold current registration on the RoATP - please quote your UKPRN which must match exactly the name under which you are bidding, and your registered name on Salisbury's Bravo portal. The answer given will be verified externally.</t>
  </si>
  <si>
    <t>In</t>
    <phoneticPr fontId="5" type="noConversion"/>
  </si>
  <si>
    <t>West Suffolk College is registered on RoATP: registration number: 10007431</t>
  </si>
  <si>
    <t>PAS002</t>
  </si>
  <si>
    <t>Please provide your most recent Ofsted / QAA or TEF rating. If you have a full Oftsed rating, this must be Grade 1 or Grade 2. If you have a Monitoring Visit Report, this must show either Significant or Reasonable Progress. If you have not been Ofsted visited, please detail how you collect acheivement data across your organisation.</t>
  </si>
  <si>
    <t>In</t>
  </si>
  <si>
    <t xml:space="preserve">West Suffolk has an OFSTED grade 2: Good standard </t>
  </si>
  <si>
    <t>PAS003</t>
  </si>
  <si>
    <t xml:space="preserve">Providers MUST have a demonstrable track record of delivering apprenticeships to NHS organisations. </t>
  </si>
  <si>
    <t>West Suffolk College has vast experience of delivering apprenticeships across the Healthcare sector within the East of England, across different working environments, and across a number of standards and models, such as GP surgeries, primary care health centres, nursing homes, day centres and residential homes. Our clients include Addenbrookes NHS Trust, West Suffolk Hospital, Ipswich Hosptial, Peterborough Hospital, Mid Essex NHS Trust, East Suffolk and North Essex Foundation Trust.</t>
  </si>
  <si>
    <t>PAS004</t>
  </si>
  <si>
    <t>The Programme(s) offered in this Response MUST be able to be delivered regionally with minimal learner travel, and maximising use of technology and innovative delivery. National delivery must not include learner travel to a location outside their normal working region.</t>
  </si>
  <si>
    <t xml:space="preserve">West Suffolk College prides itself on our flexible and innovative delivery models, we work closely with our employers to tailor and deliver apprenticeship training programmes in line with their requirements. We meet with the employer prior to each programme being delievered, as we feel it is important to plan, deliver, track and review to ensure employers requirements are met throughout the learner's programme. Our Customer Service Practitioner programmes are flexible with the majority of the learning taking place online, minimising learners travel and maximising use of technology. We feel our apporach also enables the learner to work through at their own pace, supported by monthly face to face progress sessions between the learner and the programme tutor. 
During the recent pandemic we have adjusted our delivery to predominantly remote contact, ensuring that learning needs are still met and without comprimising the quality. We appreciate that learners have had to adjust to this model and have a robust support system in place for those who have needed assistance during this time. </t>
  </si>
  <si>
    <t>PAS005</t>
  </si>
  <si>
    <t>Bidders MUST be willing to work with Employers to set entry requirements. This MUST recognise experiential learning as well as academic history. Please explain how learners are selected for the appropriate apprenticeship and that it meets the occupational requirements of the employer. Bidders MUST NOT set entry criteria other than that written into the Apprenticeship Standard and must not require UCAS points as entry criteria.</t>
  </si>
  <si>
    <t xml:space="preserve">All learners are assessed via a thorough and detailed enrolment process before they commence on their learning journey. We feel it important to assess all learners for a number of reasons, including ensuring they are selected for the appropriate apprenticeship, ensure they have the right support mechanisms in place for their journey and assess all of our learners skills through the enrolement process. 
There are four assessments we conduct: 
1. Collection of previous experience, history, eligibility, etc.
2. BKSB English and Maths Inital Assessment - to identify any literacy and/or numeracy issues
3. VARK Learning Styles Assessment - to identify the preffered methods of learning
4. CognAssist Neurodiversity Assessment - to identify any underlying diagnosed or undiagnosed learning differences by mapping the cognative functions of the brain's 8 domains.
These assessments enable us to build a portfolio of our learners and to determine their level of learning to ensure they have the best possible chance of success. Inital assessments will also include the occupational requirements of the employer. </t>
  </si>
  <si>
    <t>PAS006</t>
  </si>
  <si>
    <t xml:space="preserve">Bidders MUST be willing to work with Employers to jointly recruit and interview potential Apprentices </t>
  </si>
  <si>
    <t>WSC are committed and happy to work collaboratively with employers in full recruitment process</t>
  </si>
  <si>
    <t>PAS007</t>
  </si>
  <si>
    <t xml:space="preserve">Bidders MUST include within the Apprenticeship Levy charge, one free resit per course module, and one free EPA resit  regardless of EPA provider. </t>
  </si>
  <si>
    <t xml:space="preserve">West Suffolk College is committed to ensuring all learners succeed with their apprenticeship programmes. We will not submit any learner for the End Point Assessment until their training has been completed and they are ready to be assessed. The college puts a three place agreement in place at the beginning of each programme delivery, this is between the college, employer and learner which confirms the above. There will be no resit/retake charges to the employer. </t>
  </si>
  <si>
    <t>PAS 008</t>
  </si>
  <si>
    <t xml:space="preserve">Bidders must maintain currency with the National Framework for Continuing Healthcare. Please explain how this will be achieved by your organisation. </t>
  </si>
  <si>
    <t>PAS 009</t>
  </si>
  <si>
    <t>Bidders MUST be on Salisbury's National Apprenticeship Framework (S10353) and MUST have submitted an update response to that ITT by 31st March 2022 at 12:00. If your organisation has not done this, any response to this ITT will NOT be considered.</t>
  </si>
  <si>
    <t>Criteria Definition</t>
  </si>
  <si>
    <t xml:space="preserve">Requirement definitions - General Requirements </t>
  </si>
  <si>
    <t>Evaluator's Compliance</t>
  </si>
  <si>
    <t>Evaluator's Comments</t>
  </si>
  <si>
    <t>QUA001</t>
  </si>
  <si>
    <t>Learner Satisfaction</t>
  </si>
  <si>
    <t>The Provider MUST provide the most recent statistics for Learner Satisfaction evaluation (within two years) across the whole organisation, AND courses including a health / public health component.</t>
  </si>
  <si>
    <t xml:space="preserve">FE choice learner satisfaction surveys and employer satisfaction surveys are sent to all apprentices and employers each year, this is externally controlled and independant to the college.
The success rates for Level 2 have been:
Academic year 18/19: 68% and 19/20 is currently 79.6%. 
Our learner satisfaction is 87%. 
</t>
  </si>
  <si>
    <t>QUA002</t>
  </si>
  <si>
    <t>Employer Satisfaction</t>
  </si>
  <si>
    <t>The Provider MUST provide the most recent statistics for Manager / Employer Satisfaction evaluation (within two years)</t>
  </si>
  <si>
    <t>QUA004</t>
  </si>
  <si>
    <t>Students Commencing Training</t>
  </si>
  <si>
    <t>Provide details of how many students across all your programmes commenced Apprenticeships within the last 48 months.</t>
  </si>
  <si>
    <t>QUA005</t>
  </si>
  <si>
    <t>Students NOT Completing</t>
  </si>
  <si>
    <t>Provide details of how many students across all your Apprenticeships did not complete the programme (attrition rate) in the last 24 months</t>
  </si>
  <si>
    <t>Evidence Required from Bidder</t>
  </si>
  <si>
    <t>DEL001</t>
  </si>
  <si>
    <t>Capacity - The Bidder MUST be able to meet the numbers required for the course</t>
  </si>
  <si>
    <t>Provide details of your current training capacity for the required programme</t>
  </si>
  <si>
    <t xml:space="preserve">West Suffolk College can confirm they have sufficent training capacity for the numbers which are required under this contract. </t>
  </si>
  <si>
    <t>DEL002</t>
  </si>
  <si>
    <t>Capacity - The Bidder MUST be able to support the geographical spread of the cohort</t>
  </si>
  <si>
    <t>Describe your ability to support single learners or small groups over a wide geographic area</t>
  </si>
  <si>
    <t>West Suffolk College currnelty hold contracts with HEE and cover all of England. Our delivery team will travel as required</t>
  </si>
  <si>
    <t>DEL003</t>
  </si>
  <si>
    <t>Flexibility - The Bidder MUST be able to support variable learner start dates</t>
  </si>
  <si>
    <t>Describe your ability to provide courses across multiple start dates per year.</t>
  </si>
  <si>
    <t xml:space="preserve">Our delivery model for Level 5 Associate Continuig Healthcare Professional  is very flexible and can be delivered as a Roll on Roll off basis to ensure there is flexiblity for new starters to commence training when they start within their new roles. </t>
  </si>
  <si>
    <t>DEL004</t>
  </si>
  <si>
    <t>Scale - The Bidder MUST be able to reflect smaller cohorts which may be required by the Commissioner</t>
  </si>
  <si>
    <t>What is your minimum cohort size for supporting group learners</t>
  </si>
  <si>
    <t>We have no minimum cohort size for Level 5 Associate Continuing Healthcare Professional.</t>
  </si>
  <si>
    <t>DEL005</t>
  </si>
  <si>
    <t>Compliance - the Bidder MUST be able to assess eligibility criteria for learners</t>
  </si>
  <si>
    <t>Describe your Initial Assessment Process for checking learner eligibility in compliance with RoATP requirements</t>
  </si>
  <si>
    <t>We believe one of the keys to learners success is to ensure there are strong support mechanism in place for them. We start this process from the point of enrolment, following the four assessments we build a profile of a learner and put the relevant support mechanisms to help them progress and achieve their goals. The levels of support will differ from learner to learner but could include:
- Maths and English tutoring
- Social needs and pastoral support and safeguarding, etc
- Online techniques for maximising brain functionality 
- Additional visits from Programme Tutors
- Extended duration for Apprenticeship Programme
- Additional time and resources for examinations
We have dedicated programme support tutors who provide additional support to inidividuals who may have SEND and/or wellbeing requirements. Some learners do find it very hard to open up about their requirements and the outcomes of the assessments so our programme support tutors aim to make them feel comfortable as possible in order for the most appropriate support provided. Due to the current pandemic, our programme support tutors are working with learners online, we have found this approach has been very successful and learners are more relaxed about discussing their needs. They dont feel under pressure or judged with this approach so we will be continuing this going forward, face to face meetings will be set up if preffered or required. 
Our learning strategy depends on the make-up of the learners within either the delivery sessions or 1:1 meetings (virually or face to face), for example if a learner is more visual we will attempt to deliver sessions with more video and media content than heavy text. if learners have multiple traits we would blend the sessions to keep them engaged and to allow them to obtain maximum amount of useful information. 
Our tutors maintain excellant working relationships with their learners; they are able to gage where their learners may be having difficulties. In these circumstances, like above, tutors may change the way they assess the evidence, changes may include moving from written work to professional discussions, enabling the learner to gain evidence without providing numerous written documents. We understand that the working environment and learners personal lives can be very demanding at times, we have a dedicated, fully qualified student welfare team who we will refer learners to where they can gain confidential support during such times. 
To support our Teaching and Learning we have a dedicated ePortfolio Portal, Onefile, which has many different interactive resources in order for our staff to be innovative around lesson planning and delivery.  Our learning strategies will depend on the make-up of the learners within either the delivery sessions, be that group or 1:1.  We use all the information gathered at the initial assessment stage plus our extensive knowledge and experience to tailor teaching and learning to an individual’s needs. For example if a learner is more visual we will attempt to deliver sessions with more video and media content rather than heavy text.  If learners have multiple traits we would blend the sessions to keep them engaged and to allow them to obtain the maximum amount of useful information.  The majority of our sessions are or can be recorded so that learners can review or utilise for revision at a later date. Each tutor is a qualified duel professional, having extensive vocational experience and all are staff hold teaching qualifications. We employ the same techniques for face-to-face and remote online delivery, which we have extensive experience of using Microsoft Teams and Zoom.</t>
  </si>
  <si>
    <t>DEL006</t>
  </si>
  <si>
    <t>Experience - the Bidder SHOULD have experiencing in delivering training to across all health and social care settings, including acute, community, and social care.</t>
  </si>
  <si>
    <t>Describe your experience in relation to the sector specified and in supporting mixed cohorts from different sectors.</t>
  </si>
  <si>
    <t xml:space="preserve">West Suffolk College has over 16 years experience of delivering high quality apprenticeship training across different occupational areas and a wide range of customers, including the Health sector. 
Due to our experience and knowledge of working within the Health sector, our tutors have a greater understanding of the unique, varied and demanding enviroments which can come with working within this sector. They have a clear understanding of medical terminology and the progression paths available for learners who may wish to progress into business support roles or clinical roles. 
We have the ability to adapt our learning criteria to cover all aspects of business, an example of this would be a learner adapting their customer service delivery to work within different areas, such as a demanding and pressured environment like a Accident and Emergancy department of a hospital during a busy period and handling relatives enquiries within a care home. 
We understand that learners can be on fixed term contracts whilst they are learning so we offer hybrid programme models, which includes additional learning which is relevant to the learners business areas, depending on their location and can help with their progression into their next role; this could be additional learning from our Health and Social team such as Infection Prevention and Control or chose from short online courses. </t>
  </si>
  <si>
    <t>DEL007</t>
  </si>
  <si>
    <t>Continuity - the Bidder MUST have a robust and testable Business Continuity plan and structure</t>
  </si>
  <si>
    <t xml:space="preserve">Please describe your Business Continuity arrangements including provision for loss of trainers </t>
  </si>
  <si>
    <t>We have a robust and, recently proven, Business Continuity Plan for all elements of our delivery provided. If any of our tutors were to fall ill over a period of time, we have sufficent cover within the team in order to continue quality delivery, along with support from other teams within the department. 
All of our learning and support mechanisms are now virtual. 
During Covid-19 we have adapted our delivery and the way in which our staff are set up to continue their work.  We have moved to deliver a significant amount of online training via different systems which increases our scope and time effectiveness of delivery.  During this time it has been pleasing to see learners also adapt and we have had 100% interaction from all of our 1500+ Apprentices.
Also staff are set up to work remotely should any difficulties trouble us in the future.  This includes IT and mobile equipment, access to all IT systems etc.
The College has a Business Continuity Plan in place.  This is currently being revised in line with Government recommendations with our phased return back to College sites post June 20.</t>
  </si>
  <si>
    <t>DEL008</t>
  </si>
  <si>
    <t>Innovation - the Bidder SHOULD have a track record of delivering innovation in the training environment</t>
  </si>
  <si>
    <t>Describe your experience of delivering innovation and new programme development</t>
  </si>
  <si>
    <r>
      <rPr>
        <sz val="11"/>
        <rFont val="Calibri"/>
        <family val="2"/>
        <scheme val="minor"/>
      </rPr>
      <t>As a training provider we have had to be creative and innovative over the last 3-4 years given the wholesale changes with Apprenticeships.  We have developed many new training models for Apprenticeship Standards and currently offer over 60 different options; we feel the delivery of standards which is more of a benefit to learners. Our delivery is a project approach so learners complete projects throughout their apprenticeships that enable them to have a broader understanding of knoweldge, skills and behaviours.  Alongside our training models we have designed a bespoke ‘My Skills for Success’ programme, which underpins all of the Apprenticeships we offer giving the learner a greater chance of success.  Please click on this link:</t>
    </r>
    <r>
      <rPr>
        <u/>
        <sz val="11"/>
        <color theme="10"/>
        <rFont val="Calibri"/>
        <family val="2"/>
        <scheme val="minor"/>
      </rPr>
      <t xml:space="preserve"> My Skills for Success
</t>
    </r>
  </si>
  <si>
    <t>DEL009</t>
  </si>
  <si>
    <t>Multiple Contracts - the Bidder MUST have experience of delivering widely varied contracts</t>
  </si>
  <si>
    <t>Describe previous experience of managing contracts with multiple employers including widely varying size of employer within the same contract, and multiple comissioning partnerships</t>
  </si>
  <si>
    <t>We have an established an excellent reputation for delivering tailored apprenticeship programmes to a wide range of different sized employers and different type of learners.
Our dedicated and diverse delivery team comprises of over 100 staff who are experienced industry specialists, delivering over 65 apprenticeships to over 1700 learners in over 1000 employers. The expertise of our team enables us to offer a wide assortment of opportunities and pathways across twelve subject specific areas.  
Our hard work and commitment to our apprentices and employers shines through within our successes; most recently one of our employers had several apprentices complete their Level 3 Senior Healthcare  Support Worker apprenticeships, high majority achieveing distinctions, others secured a pass.  This was achieved through a number of different aspects, but particularly due to the learners being on rotation around different departments, providing an opportunity to learn the whole business approach. 
We are currently delivering Apprenticeships to employees such as:
- 28 NHS Trusts acros England
- Suffolk PCT
- Holbrook &amp; Shotley GP Surgery
- Kids Physio Ltd
- East Of England Co-op
- Suffolk County Council
As you will see from the above the employers we support vary in size, vary in occupational output and vary in sector.</t>
  </si>
  <si>
    <t>DEL010</t>
  </si>
  <si>
    <t>Account Management - The Bidder MUST have a process in place for managing multiple customers</t>
  </si>
  <si>
    <t xml:space="preserve">Describe your account management / customer management process </t>
  </si>
  <si>
    <t xml:space="preserve">West Suffolk College prides itself on working very closely with employers to tailor and deliver Apprenticeship training programmes in line with their requirements.
If we were successful with this submission, Asociate Continuing Healthcare professional will be lead by our Head of Health, Science &amp; Care and account management will be led by an NHS account with experience of Apprenticeship provision (over 20 years).  </t>
  </si>
  <si>
    <t>DEL011</t>
  </si>
  <si>
    <t>Standardisation - the Bidder MUST be able to provide consistent standards throughout the contract</t>
  </si>
  <si>
    <t>Describe your process for ensuring assessor standardisation across the delivery sectors required for this programme</t>
  </si>
  <si>
    <t xml:space="preserve">We have three standardiations across the year. As part of these standardisations our programme tutors return to pratice and we gain peer feedback as part of this process. Our tutors complete regular Continuing Professional Development (CPD) to ensure they stay current within the area they assess and support, CPD records are maintained and where applicable, these are accessible to external quality assurance from awarding organisations. We internally observe our tutors each year, grading them against OFSTED criteria and against the programme quality assurance. Once observation have been completed, feedback is provided to the tutors, they are supported through this process to enable them to address any areas of improvement, which may be required.  </t>
  </si>
  <si>
    <t>DEL012</t>
  </si>
  <si>
    <t>Quality Control - the Bidder MUST be able to deliver consistent quality of service</t>
  </si>
  <si>
    <t>Describe your process for undertaking progress reviews and raising concerns</t>
  </si>
  <si>
    <t>The delivery is quality assured on a monthly basis via 1:1 meetings with the Head, Programme Lead, Programme Tutor and any delivery staff. They will discuss the outputs of the learning to ensure all are on track. The Head will then meet with the Head of Quality Assurance &amp; Compliance to feedback and quality check. The other two areas of quality review are via EQA with the Awarding Body and via learning walks (internal assessment of teaching and learning) which happen on an annual or half annual basis. All reports from here are fed back into a quality review which we then take our improvement actions form.</t>
  </si>
  <si>
    <t>DEL013</t>
  </si>
  <si>
    <t>Feedback - the Bidder MUST be able to manage and act on feedback sought and received</t>
  </si>
  <si>
    <t>How is employer feedback on the quality of delivery staff managed and how is this linked to individual's development and CPD programmes</t>
  </si>
  <si>
    <t xml:space="preserve">We feel it is important to gain feedback from our employers on all aspects of our service, including feedback on programme tutors and the assessor quality. We produce monthly reports for our employers which provides updates on how the learners are develping through their programmes; within the reports there is an opportunity for employers to feedback on how they feel the learners and programme delivery is proceeding, this includes feedback on tutors and assessors. All feedback is reviewed by the Head of Health, Science &amp; Care and action plans are put in place to address any areas of improvement which are regarded, this may include further development areas being included in the individual tutors and assessors CPD programmes. </t>
  </si>
  <si>
    <t>DEL014</t>
  </si>
  <si>
    <t>Feedback - the Bidder MUST be able to ensure client and employer satisfaction</t>
  </si>
  <si>
    <t>Describe your process for ensuring client satisfaction with assessors and how do you manage feedback from employers</t>
  </si>
  <si>
    <t xml:space="preserve">West Suffolk College sends out FE choce surveys to all of our employers, in order to gain external feedback on the service provided. We feel feedback from our employers is important in order to continously improve and develop our services offered; and so we review all feedback from employers that is provided. </t>
  </si>
  <si>
    <t>DEL015</t>
  </si>
  <si>
    <t>Candidate Readiness - the Bidder MUST be able to measure readiness for assessment for each learner</t>
  </si>
  <si>
    <t>Describe your assessment process to confirm the candidate's readiness for assessment and how is this communicated to the employer</t>
  </si>
  <si>
    <t>There will be milestones to achieve during time on programme and regular tri party reviews and tri party agreement for gateway ensuring learner achieves within timescales agreed at enrolment ensuring individual learning needs (if appropiate) are supported to achieve within timeframe.</t>
  </si>
  <si>
    <t>DEL016</t>
  </si>
  <si>
    <t xml:space="preserve">Managing Outcomes - the Bidder MUST be able to demonstrate support for assessment failure </t>
  </si>
  <si>
    <t>Describe your process for managing assesment failures to a successful conclusion</t>
  </si>
  <si>
    <t xml:space="preserve">Our programme tutors maintain excellent working relationships with their learners; they are able to gage where their learners may be having difficulties. In these circumstances, tutors may change the way they assess the evidence, changes may include moving from written work to professional discussions, enabling the learner to gain evidence without providing numerous written documents. 
Where required we will look to implement an action plan to address any difficulties/issues. We understand that the working environment can be extremely demanding at times, especially for learners who are new to the environment, so we can scope the assessment method to meet the learner’s needs. </t>
  </si>
  <si>
    <t>DEL017</t>
  </si>
  <si>
    <t>Learner Journey - the Bidder MUST be able to provide contact hours, method and delivery systems</t>
  </si>
  <si>
    <t>Provide your Learner Journey including number of contact hours and delivery method / mix for contact delivery</t>
  </si>
  <si>
    <r>
      <rPr>
        <sz val="11"/>
        <color theme="1"/>
        <rFont val="Calibri"/>
        <family val="2"/>
        <scheme val="minor"/>
      </rPr>
      <t xml:space="preserve">The learners journey will include regular 1:1s with their tutors, along with remote support. They will have face to face contact hours of between 90 minutes and 2 hours per fortnight. We would programme this time within a set day of the week, where face to face sessions will take place in the morning and the afternoon will consist of programme tasks, this day will equate to their 20% off the job as per standard and framework requirements. </t>
    </r>
    <r>
      <rPr>
        <sz val="11"/>
        <color theme="1"/>
        <rFont val="Arial"/>
        <family val="2"/>
      </rPr>
      <t xml:space="preserve"> </t>
    </r>
  </si>
  <si>
    <t>DEL018</t>
  </si>
  <si>
    <t>Sub Contractors - the Bidder SHOULD have minimal reliance on sub contractors</t>
  </si>
  <si>
    <t>For the required programme, what percentage of sub contractors would you use, and what is your management process for those sub contractors</t>
  </si>
  <si>
    <t xml:space="preserve">We do not use sub contractors in the delivery of our training programmes. </t>
  </si>
  <si>
    <t>DEL019</t>
  </si>
  <si>
    <t>Fast Followers - the Bidder SHOULD be able to support new starters</t>
  </si>
  <si>
    <t>Describe your capacity for fast followers (i.e. if a candidate leaves training within the first six weeks, your capacity to bring in new starters in that period)</t>
  </si>
  <si>
    <t xml:space="preserve">We have capacity for fast followers, if a learner was to leave a programme within the first six weeks, we would be able to bring new starters in from that point and ensure they complete all units. </t>
  </si>
  <si>
    <t>DEL020</t>
  </si>
  <si>
    <t>Functional Skills Level 2</t>
  </si>
  <si>
    <t xml:space="preserve">Please detail how you will support learners who need to achieve functional skills English and/or maths level 2 as part of the apprenticeship, including details of subcontracting if required </t>
  </si>
  <si>
    <t>Each learner is assessed prior to enrolment. Depending on their reuslt each individual will have the opporuntiy to be supported by their PT and attend subject specific workshops for functional skills Maths/English or if require more support is required they could attend short course (12-15 weeks) on subject.</t>
  </si>
  <si>
    <t>DEL021</t>
  </si>
  <si>
    <t>Learner Pipeline</t>
  </si>
  <si>
    <t>How will you work with employers to enable a pipeline of learners for those who may not meet the current entry requirements for the apprenticeship? This could include bridging models / flexible entry requirements.</t>
  </si>
  <si>
    <t xml:space="preserve">We can offer a free of charge Apprenticeship recruitment service.  The model of recruitment is flexible and will be delivered around your need.  We can be involved as little or as much as you require.  Our standard service builds and posts vacancies on websites and social media, we shortlist and interview applicants and pass over the most suitable for the role based on your requirements. </t>
  </si>
  <si>
    <t>DEL022</t>
  </si>
  <si>
    <t>Resits and Retakes</t>
  </si>
  <si>
    <t>Please detail the number of supported resits / retakes across the course, including detailing potential costs (beyond the mandatory free module resit and EPA resit outlined in the Pass/Fail section). Preference will be given to Bidders not introducing subsequent resit / retake charges at any stage.</t>
  </si>
  <si>
    <t>SALISBURY NHSFT COMMERCIAL SERVICES - MANAGED PROCUREMENT SERVICES</t>
  </si>
  <si>
    <t xml:space="preserve"> FURTHER COMPETITION UNDER DYNAMIC PURCHASING SYSTEM</t>
  </si>
  <si>
    <t>BIDDER ORGANISATION</t>
  </si>
  <si>
    <t>CONTACT NAME</t>
  </si>
  <si>
    <t>Phil Stittle</t>
  </si>
  <si>
    <t>CONTACT TELEPHONE</t>
  </si>
  <si>
    <t>REGIONS TRAINING IS DELIVERED (FACE TO FACE)  (SELECT (YES) FROM DROPDOWN</t>
  </si>
  <si>
    <t>DELIVERY LOCATION DEFINITION - If your programme involves any element of physical face to face teaching, you must ONLY select the region in which that delivery takes place. ONLY select "National" if you deliver that physical element in every region listed or if your programme has no physical face-to-face delivery requiring learner travel.</t>
  </si>
  <si>
    <t>National (England)</t>
  </si>
  <si>
    <t>North East England</t>
  </si>
  <si>
    <t>North West England</t>
  </si>
  <si>
    <t>Midlands (East &amp; West)</t>
  </si>
  <si>
    <t>East of England</t>
  </si>
  <si>
    <t>London</t>
  </si>
  <si>
    <t>South East England</t>
  </si>
  <si>
    <t>South West England</t>
  </si>
  <si>
    <t>COURSE TITLE (INCLUDE STANDARD NUMBER)</t>
  </si>
  <si>
    <t>MINIMUM COHORT</t>
  </si>
  <si>
    <t>TRAINING LOCATIONS OFFERED</t>
  </si>
  <si>
    <t>BID RESPONSE £ PER LEARNER TO INCLUDE EPA</t>
  </si>
  <si>
    <t>LEARNING METHOD - ONLINE, REMOTE, ATTENDANCE OR BLENDED</t>
  </si>
  <si>
    <t>DELIVERY ABLE TO START</t>
  </si>
  <si>
    <t>COMMENTS</t>
  </si>
  <si>
    <t xml:space="preserve">Please use Dropdowns only </t>
  </si>
  <si>
    <t>ST0786 Associate Continuing Healthcare Practitioner Apprenticeship</t>
  </si>
  <si>
    <t>Suffolk, Norfolk, Essex, Cambs</t>
  </si>
  <si>
    <t>Remote attendance</t>
  </si>
  <si>
    <t>Bidder</t>
  </si>
  <si>
    <t xml:space="preserve">Note - Questions in this section are not automatically scored. Answers should be limited to 250 words per question, and should be phrased so that the Evaluator can clearly understand your proposal. </t>
  </si>
  <si>
    <t>Bidder Answer</t>
  </si>
  <si>
    <t>ADD01</t>
  </si>
  <si>
    <t>Cohort Building</t>
  </si>
  <si>
    <t>Please explain how you will work flexibly with organisations across regions to develop cohorts for the regions if requested. Explain how you will accommodate delivery within the region and what provision you might have to deliver sub-regional cohorts where cohort sizes are large enough.</t>
  </si>
  <si>
    <t xml:space="preserve">WSC are committed to being responsive to employers needs and deliver an adaptable programme to meet their needs and collate information from various regions so cohort size is positive and conductive to learners learning experience, employers needs. A plan ill be implemented so if working across regions there is rolling programme delivered remotely so individual learner shave opportunity to attend later session </t>
  </si>
  <si>
    <t>ADD02</t>
  </si>
  <si>
    <t>Learner Reviews</t>
  </si>
  <si>
    <t>Please explain how apprentices would be reviewed within the 42 day deadline and how you would inform the employer if the apprentice was to be removed from programme and the rationale on how that decision was made.</t>
  </si>
  <si>
    <t xml:space="preserve">Due to our robust enrolment process, including the initial contact with the learners and the skills scan assessments we conduct, we feel we avoid the need of having to remove any apprentices once they have started a programme.  We work hard to ensure all parties are clear of their responsibilities prior to any enrolments being completed.  If learners had to be removed within the first 6 weeks, the decision would need to be confirmed by all parties. </t>
  </si>
  <si>
    <t>ADD03</t>
  </si>
  <si>
    <t>Assessment of Prior Learning</t>
  </si>
  <si>
    <t>Please explain how prior learning is assessed and the impact this will have on the time needed to complete the qualification and the impact on the cost of the apprenticeship.</t>
  </si>
  <si>
    <t>As outlined above we complete Skills Scans on each applicant during initial contact to ascertain previous training, skills and knowledge.  Part of the Initial Assessment Process includes the applicant undertaking BKSB (English/Maths), CognAssist (Neuro diverse Functionality) and VARK (Leaning Styles) assessments, so we can clearly see where a learner is going to start and potentially what support they may need to achieve their Apprenticeship successfully.</t>
  </si>
  <si>
    <t>ADD04</t>
  </si>
  <si>
    <t>Training Method Conflicts</t>
  </si>
  <si>
    <t>Please explain the methods used to resolve potential conflict of training techniques between your organisation and the Trust.</t>
  </si>
  <si>
    <t xml:space="preserve">We feel a flexible approach, working with our employers by working with them to tailor the programmes for learners to include the needs and requirements of the employer and their organisation, avoids any potential conflicts. We also feel it is important to maintain strong channels of communication between the two parties. </t>
  </si>
  <si>
    <t>ADD05</t>
  </si>
  <si>
    <t>Delivery of Training</t>
  </si>
  <si>
    <t>Please give details of who will deliver the apprenticeship training, highlighting where subcontractors are used, who they are and how they are managed to ensure consistent and good quality throughout the apprenticeship. Key CVs may be added if you wish.</t>
  </si>
  <si>
    <t>ADD06</t>
  </si>
  <si>
    <t>Communication Methods</t>
  </si>
  <si>
    <t>How will you communicate to apprentices &amp; managers, the frequency of communication. Who will manage the contract, what experience do they have of contract management?  This to ensure we have consistently and good communication channels between the Trust and the successful provider</t>
  </si>
  <si>
    <r>
      <t xml:space="preserve">Our OneFile E-Portfolio system that every learner and their Line Manager has access to, we feel is an outstanding tool to ensure effective communication between all parties during the duration of the Apprenticeship.  Our standard contact with learners is approx. 6-8 weekly, however as learners have the access to contact their Programme Tutors at anytime via the OneFile system, this frequency is greatly increased.  We have an experienced manager of Apprenticeship provision (over 20 years).  Our NHS account manager will be allocated to oversee this provision and terms of communications will be set up with the trust.  This would be email written comms / reports and also face to face meetings on regular intervals. </t>
    </r>
    <r>
      <rPr>
        <sz val="11"/>
        <color rgb="FFFF0000"/>
        <rFont val="Calibri"/>
        <family val="2"/>
        <scheme val="minor"/>
      </rPr>
      <t>Employers have access to their Apprentices' portfolio and take part in quarterly reviews with the learner and Programme Tutor.</t>
    </r>
  </si>
  <si>
    <t>ADD07</t>
  </si>
  <si>
    <t>Qualifications Details</t>
  </si>
  <si>
    <t>Please give details of the qualifications the apprentice will achieve</t>
  </si>
  <si>
    <t xml:space="preserve">All learners will receive the full Apprenticeship standard content for the route and level they have chosen.  WSC add in additional value to each Apprenticeship in terms of our Skills for Success programme and also access to free online training modules.  If learners require Functional Skills in English and maths, these will also be delivered to the learner.   </t>
  </si>
  <si>
    <t>ADD08</t>
  </si>
  <si>
    <t>Issues and Escalations</t>
  </si>
  <si>
    <t>How will you deal with any issues that may arise with the apprentice(s) and your escalation process</t>
  </si>
  <si>
    <t xml:space="preserve">We have our own Complaint / Appeals procedure which has a number of escalation levels within it both internally within the college and externally to the college. This procedure is given to employers within their induction documentation. </t>
  </si>
  <si>
    <t>ADD09</t>
  </si>
  <si>
    <t>Training Locations</t>
  </si>
  <si>
    <t>Please explain how often the apprentice will need to attend off-site training and where this training will be held</t>
  </si>
  <si>
    <t xml:space="preserve">Each learner requires a total of 20% off job training.  We would advise that this is completed within the work place away from their normal work schedule.  Learners can also complete this at the college or at one of our learning centres, or via Online training / workshops. </t>
  </si>
  <si>
    <t>ADD10</t>
  </si>
  <si>
    <t>Added Value</t>
  </si>
  <si>
    <t>Please summarise, in bullet points, any added value that you are able to provide the Authority. Including any quality awards e.g. Skills for Health Quality Mark or membership of a National Skills Academy for Health Excellence Centre</t>
  </si>
  <si>
    <t>We provide our learners with the following added value:
- Skills for Success Programme: this is designed by WSC to ensure learners have all the personal skills and behaviours to succeed in the workplace. 
- Online CPD Training - options to undertake free modules in mentoring, leadership, mental health, first aid, dementia etc.</t>
  </si>
  <si>
    <t>ADD11</t>
  </si>
  <si>
    <t>Learner Special Needs</t>
  </si>
  <si>
    <t>Please explain how you will ensure that apprentices with special learning needs are supported and that the authority is aware of these needs to continue support in the workplace.</t>
  </si>
  <si>
    <t xml:space="preserve">We assess all of our learners skills through the enrolment process. Any learners that have been identified that require additional support will be provided with a tailored support portfolio which may include a Personal Support Tutor.  This will be shared with the employer so they can understand how we will be supporting the learner and how they can support the learner to achieve their Apprenticeship also. </t>
  </si>
  <si>
    <t>01284 716398</t>
  </si>
  <si>
    <t>Completed 08/04 as per the revised schedule</t>
  </si>
  <si>
    <t>CPD, updating, delivering within the sector.  This is part of our strategic delivery target to support the healthcare sector now and in the future.</t>
  </si>
  <si>
    <t xml:space="preserve">As mentioned above we request all of our learners and employers to complete the FE choices survey, 88%
</t>
  </si>
  <si>
    <t>Currently 1400+</t>
  </si>
  <si>
    <t>Our SR is 70.1% against the national rate of 57.7%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</si>
</sst>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164" formatCode="_(&quot;£&quot;* #,##0.00_);_(&quot;£&quot;* \(#,##0.00\);_(&quot;£&quot;* &quot;-&quot;??_);_(@_)"/>
    <numFmt numFmtId="165" formatCode="[$-F800]dddd\,\ mmmm\ dd\,\ yyyy"/>
    <numFmt numFmtId="166" formatCode="&quot;£&quot;#,##0.00"/>
  </numFmts>
  <fonts count="37" x14ac:knownFonts="1">
    <font>
      <sz val="11"/>
      <color theme="1"/>
      <name val="Calibri"/>
      <family val="2"/>
      <scheme val="minor"/>
    </font>
    <font>
      <sz val="11"/>
      <color indexed="8"/>
      <name val="Arial"/>
      <family val="2"/>
    </font>
    <font>
      <b/>
      <sz val="11"/>
      <color indexed="8"/>
      <name val="Arial"/>
      <family val="2"/>
    </font>
    <font>
      <b/>
      <sz val="11"/>
      <color indexed="9"/>
      <name val="Arial"/>
      <family val="2"/>
    </font>
    <font>
      <sz val="11"/>
      <name val="Arial"/>
      <family val="2"/>
    </font>
    <font>
      <sz val="8"/>
      <name val="Verdana"/>
      <family val="2"/>
    </font>
    <font>
      <sz val="20"/>
      <color indexed="8"/>
      <name val="Calibri"/>
      <family val="2"/>
    </font>
    <font>
      <b/>
      <sz val="11"/>
      <color indexed="8"/>
      <name val="Calibri"/>
      <family val="2"/>
    </font>
    <font>
      <sz val="8"/>
      <name val="Calibri"/>
      <family val="2"/>
    </font>
    <font>
      <sz val="11"/>
      <color theme="1"/>
      <name val="Calibri"/>
      <family val="2"/>
      <scheme val="minor"/>
    </font>
    <font>
      <sz val="11"/>
      <color rgb="FF9C0006"/>
      <name val="Calibri"/>
      <family val="2"/>
      <scheme val="minor"/>
    </font>
    <font>
      <sz val="11"/>
      <name val="Calibri"/>
      <family val="2"/>
      <scheme val="minor"/>
    </font>
    <font>
      <b/>
      <sz val="11"/>
      <color theme="0"/>
      <name val="Calibri"/>
      <family val="2"/>
      <scheme val="minor"/>
    </font>
    <font>
      <b/>
      <sz val="11"/>
      <color theme="1"/>
      <name val="Calibri"/>
      <family val="2"/>
      <scheme val="minor"/>
    </font>
    <font>
      <b/>
      <sz val="28"/>
      <color theme="1"/>
      <name val="Calibri"/>
      <family val="2"/>
      <scheme val="minor"/>
    </font>
    <font>
      <b/>
      <sz val="14"/>
      <color theme="1"/>
      <name val="Calibri"/>
      <family val="2"/>
      <scheme val="minor"/>
    </font>
    <font>
      <sz val="14"/>
      <color theme="1"/>
      <name val="Calibri"/>
      <family val="2"/>
      <scheme val="minor"/>
    </font>
    <font>
      <b/>
      <sz val="16"/>
      <color theme="1"/>
      <name val="Calibri"/>
      <family val="2"/>
      <scheme val="minor"/>
    </font>
    <font>
      <sz val="11"/>
      <color theme="1"/>
      <name val="Arial"/>
      <family val="2"/>
    </font>
    <font>
      <b/>
      <sz val="11"/>
      <color indexed="9"/>
      <name val="Calibri"/>
      <family val="2"/>
      <scheme val="minor"/>
    </font>
    <font>
      <u/>
      <sz val="11"/>
      <color theme="10"/>
      <name val="Calibri"/>
      <family val="2"/>
      <scheme val="minor"/>
    </font>
    <font>
      <u/>
      <sz val="11"/>
      <color theme="11"/>
      <name val="Calibri"/>
      <family val="2"/>
      <scheme val="minor"/>
    </font>
    <font>
      <sz val="11"/>
      <color rgb="FF000000"/>
      <name val="Calibri"/>
      <family val="2"/>
      <scheme val="minor"/>
    </font>
    <font>
      <b/>
      <sz val="11"/>
      <color rgb="FFFF0000"/>
      <name val="Calibri"/>
      <family val="2"/>
      <scheme val="minor"/>
    </font>
    <font>
      <b/>
      <sz val="11"/>
      <color theme="1"/>
      <name val="Verdana"/>
      <family val="2"/>
    </font>
    <font>
      <sz val="8"/>
      <name val="Calibri"/>
      <family val="2"/>
      <scheme val="minor"/>
    </font>
    <font>
      <sz val="11"/>
      <color rgb="FF000000"/>
      <name val="Arial"/>
      <family val="2"/>
    </font>
    <font>
      <b/>
      <sz val="12"/>
      <color theme="0"/>
      <name val="Calibri"/>
      <family val="2"/>
      <scheme val="minor"/>
    </font>
    <font>
      <b/>
      <sz val="12"/>
      <color theme="1"/>
      <name val="Calibri"/>
      <family val="2"/>
      <scheme val="minor"/>
    </font>
    <font>
      <sz val="12"/>
      <color theme="0"/>
      <name val="Calibri"/>
      <family val="2"/>
      <scheme val="minor"/>
    </font>
    <font>
      <sz val="14"/>
      <color theme="0"/>
      <name val="Calibri"/>
      <family val="2"/>
      <scheme val="minor"/>
    </font>
    <font>
      <sz val="12"/>
      <name val="Calibri"/>
      <family val="2"/>
      <scheme val="minor"/>
    </font>
    <font>
      <b/>
      <sz val="10"/>
      <color rgb="FF000000"/>
      <name val="Calibri"/>
      <family val="2"/>
    </font>
    <font>
      <sz val="10"/>
      <color rgb="FF000000"/>
      <name val="Calibri"/>
      <family val="2"/>
    </font>
    <font>
      <sz val="22"/>
      <color theme="1"/>
      <name val="Calibri"/>
      <family val="2"/>
      <scheme val="minor"/>
    </font>
    <font>
      <b/>
      <sz val="14"/>
      <color rgb="FFFF0000"/>
      <name val="Calibri"/>
      <family val="2"/>
      <scheme val="minor"/>
    </font>
    <font>
      <sz val="11"/>
      <color rgb="FFFF0000"/>
      <name val="Calibri"/>
      <family val="2"/>
      <scheme val="minor"/>
    </font>
  </fonts>
  <fills count="21">
    <fill>
      <patternFill patternType="none"/>
    </fill>
    <fill>
      <patternFill patternType="gray125"/>
    </fill>
    <fill>
      <patternFill patternType="solid">
        <fgColor indexed="10"/>
        <bgColor indexed="64"/>
      </patternFill>
    </fill>
    <fill>
      <patternFill patternType="solid">
        <fgColor indexed="22"/>
        <bgColor indexed="64"/>
      </patternFill>
    </fill>
    <fill>
      <patternFill patternType="solid">
        <fgColor rgb="FFFFC7CE"/>
      </patternFill>
    </fill>
    <fill>
      <patternFill patternType="solid">
        <fgColor rgb="FF00206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9" tint="-0.249977111117893"/>
        <bgColor indexed="64"/>
      </patternFill>
    </fill>
    <fill>
      <patternFill patternType="solid">
        <fgColor theme="7" tint="0.59999389629810485"/>
        <bgColor indexed="64"/>
      </patternFill>
    </fill>
    <fill>
      <patternFill patternType="solid">
        <fgColor theme="6" tint="-0.249977111117893"/>
        <bgColor indexed="64"/>
      </patternFill>
    </fill>
    <fill>
      <patternFill patternType="solid">
        <fgColor theme="4"/>
        <bgColor indexed="64"/>
      </patternFill>
    </fill>
    <fill>
      <patternFill patternType="solid">
        <fgColor theme="9" tint="0.59999389629810485"/>
        <bgColor indexed="64"/>
      </patternFill>
    </fill>
  </fills>
  <borders count="38">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bottom/>
      <diagonal/>
    </border>
    <border>
      <left style="thin">
        <color auto="1"/>
      </left>
      <right/>
      <top/>
      <bottom/>
      <diagonal/>
    </border>
    <border>
      <left/>
      <right style="thin">
        <color auto="1"/>
      </right>
      <top/>
      <bottom/>
      <diagonal/>
    </border>
    <border>
      <left/>
      <right style="thin">
        <color auto="1"/>
      </right>
      <top style="thin">
        <color auto="1"/>
      </top>
      <bottom style="thin">
        <color auto="1"/>
      </bottom>
      <diagonal/>
    </border>
    <border>
      <left/>
      <right/>
      <top style="medium">
        <color auto="1"/>
      </top>
      <bottom style="medium">
        <color auto="1"/>
      </bottom>
      <diagonal/>
    </border>
    <border>
      <left style="thin">
        <color auto="1"/>
      </left>
      <right/>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diagonal/>
    </border>
    <border>
      <left style="thin">
        <color auto="1"/>
      </left>
      <right style="thin">
        <color auto="1"/>
      </right>
      <top style="thin">
        <color auto="1"/>
      </top>
      <bottom style="medium">
        <color auto="1"/>
      </bottom>
      <diagonal/>
    </border>
    <border>
      <left style="medium">
        <color auto="1"/>
      </left>
      <right/>
      <top/>
      <bottom/>
      <diagonal/>
    </border>
    <border>
      <left style="medium">
        <color auto="1"/>
      </left>
      <right/>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s>
  <cellStyleXfs count="19">
    <xf numFmtId="0" fontId="0" fillId="0" borderId="0"/>
    <xf numFmtId="0" fontId="10" fillId="4" borderId="0" applyNumberFormat="0" applyBorder="0" applyAlignment="0" applyProtection="0"/>
    <xf numFmtId="165" fontId="10" fillId="4" borderId="0" applyNumberFormat="0" applyBorder="0" applyAlignment="0" applyProtection="0"/>
    <xf numFmtId="165" fontId="9" fillId="0" borderId="0"/>
    <xf numFmtId="165" fontId="9" fillId="0" borderId="0"/>
    <xf numFmtId="165" fontId="9" fillId="0" borderId="0"/>
    <xf numFmtId="165" fontId="9" fillId="0" borderId="0"/>
    <xf numFmtId="165" fontId="9" fillId="0" borderId="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cellStyleXfs>
  <cellXfs count="163">
    <xf numFmtId="0" fontId="0" fillId="0" borderId="0" xfId="0"/>
    <xf numFmtId="0" fontId="3" fillId="5" borderId="2" xfId="1" applyFont="1" applyFill="1" applyBorder="1" applyAlignment="1" applyProtection="1">
      <alignment horizontal="left" vertical="top"/>
    </xf>
    <xf numFmtId="0" fontId="1" fillId="0" borderId="3" xfId="0" applyFont="1" applyBorder="1" applyAlignment="1">
      <alignment horizontal="left"/>
    </xf>
    <xf numFmtId="0" fontId="2" fillId="0" borderId="0" xfId="0" applyFont="1" applyAlignment="1">
      <alignment horizontal="right" vertical="center" wrapText="1"/>
    </xf>
    <xf numFmtId="0" fontId="4" fillId="0" borderId="1" xfId="0" applyFont="1" applyBorder="1" applyAlignment="1" applyProtection="1">
      <alignment horizontal="left" vertical="top"/>
      <protection locked="0"/>
    </xf>
    <xf numFmtId="0" fontId="3" fillId="5" borderId="1" xfId="1" applyFont="1" applyFill="1" applyBorder="1" applyAlignment="1" applyProtection="1">
      <alignment horizontal="left" vertical="top" wrapText="1"/>
    </xf>
    <xf numFmtId="0" fontId="4" fillId="0" borderId="6" xfId="0" applyFont="1" applyBorder="1" applyAlignment="1">
      <alignment horizontal="left" vertical="center"/>
    </xf>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3" fillId="5" borderId="2" xfId="1" applyFont="1" applyFill="1" applyBorder="1" applyAlignment="1" applyProtection="1">
      <alignment horizontal="left" vertical="top" wrapText="1"/>
    </xf>
    <xf numFmtId="0" fontId="1" fillId="0" borderId="0" xfId="0" applyFont="1" applyAlignment="1">
      <alignment horizontal="left" vertical="top"/>
    </xf>
    <xf numFmtId="0" fontId="1" fillId="6" borderId="0" xfId="0" applyFont="1" applyFill="1" applyAlignment="1">
      <alignment horizontal="left" vertical="top"/>
    </xf>
    <xf numFmtId="0" fontId="1" fillId="7" borderId="0" xfId="0" applyFont="1" applyFill="1" applyAlignment="1">
      <alignment horizontal="left" vertical="top"/>
    </xf>
    <xf numFmtId="0" fontId="1" fillId="8" borderId="0" xfId="0" applyFont="1" applyFill="1" applyAlignment="1">
      <alignment horizontal="left" vertical="top"/>
    </xf>
    <xf numFmtId="0" fontId="1" fillId="9" borderId="0" xfId="0" applyFont="1" applyFill="1" applyAlignment="1">
      <alignment horizontal="left" vertical="top"/>
    </xf>
    <xf numFmtId="0" fontId="0" fillId="0" borderId="0" xfId="0" applyAlignment="1">
      <alignment wrapText="1"/>
    </xf>
    <xf numFmtId="0" fontId="6" fillId="0" borderId="0" xfId="0" applyFont="1"/>
    <xf numFmtId="0" fontId="1" fillId="2" borderId="1" xfId="0" applyFont="1" applyFill="1" applyBorder="1" applyAlignment="1">
      <alignment horizontal="left" vertical="top"/>
    </xf>
    <xf numFmtId="0" fontId="0" fillId="0" borderId="0" xfId="0" applyAlignment="1">
      <alignment horizontal="center"/>
    </xf>
    <xf numFmtId="0" fontId="4" fillId="0" borderId="0" xfId="0" applyFont="1" applyAlignment="1" applyProtection="1">
      <alignment horizontal="left" vertical="top" wrapText="1"/>
      <protection locked="0"/>
    </xf>
    <xf numFmtId="0" fontId="1" fillId="0" borderId="0" xfId="0" applyFont="1" applyAlignment="1">
      <alignment horizontal="left" vertical="top" wrapText="1"/>
    </xf>
    <xf numFmtId="0" fontId="4" fillId="0" borderId="0" xfId="0" applyFont="1" applyAlignment="1" applyProtection="1">
      <alignment horizontal="left" vertical="top"/>
      <protection locked="0"/>
    </xf>
    <xf numFmtId="0" fontId="0" fillId="0" borderId="0" xfId="0" applyAlignment="1">
      <alignment vertical="top" wrapText="1"/>
    </xf>
    <xf numFmtId="0" fontId="0" fillId="0" borderId="1" xfId="0" applyBorder="1"/>
    <xf numFmtId="0" fontId="0" fillId="0" borderId="0" xfId="0" applyAlignment="1">
      <alignment horizontal="center" wrapText="1"/>
    </xf>
    <xf numFmtId="0" fontId="6" fillId="0" borderId="0" xfId="0" applyFont="1" applyAlignment="1">
      <alignment horizontal="center"/>
    </xf>
    <xf numFmtId="0" fontId="12" fillId="11" borderId="13" xfId="0" applyFont="1" applyFill="1" applyBorder="1" applyAlignment="1">
      <alignment horizontal="center" vertical="center" wrapText="1"/>
    </xf>
    <xf numFmtId="0" fontId="1" fillId="13" borderId="0" xfId="0" applyFont="1" applyFill="1" applyAlignment="1">
      <alignment horizontal="left" vertical="top"/>
    </xf>
    <xf numFmtId="0" fontId="1" fillId="6" borderId="1" xfId="0" applyFont="1" applyFill="1" applyBorder="1" applyAlignment="1">
      <alignment horizontal="left" vertical="top"/>
    </xf>
    <xf numFmtId="0" fontId="1" fillId="8" borderId="1" xfId="0" applyFont="1" applyFill="1" applyBorder="1" applyAlignment="1">
      <alignment horizontal="left" vertical="top"/>
    </xf>
    <xf numFmtId="0" fontId="1" fillId="14" borderId="1" xfId="0" applyFont="1" applyFill="1" applyBorder="1" applyAlignment="1">
      <alignment horizontal="left" vertical="top"/>
    </xf>
    <xf numFmtId="0" fontId="11" fillId="0" borderId="0" xfId="0" applyFont="1" applyAlignment="1">
      <alignment horizontal="center" wrapText="1"/>
    </xf>
    <xf numFmtId="0" fontId="1" fillId="2" borderId="14" xfId="0" applyFont="1" applyFill="1" applyBorder="1" applyAlignment="1">
      <alignment horizontal="left" vertical="top"/>
    </xf>
    <xf numFmtId="0" fontId="14" fillId="0" borderId="0" xfId="0" applyFont="1" applyAlignment="1">
      <alignment horizontal="center"/>
    </xf>
    <xf numFmtId="0" fontId="0" fillId="0" borderId="0" xfId="0" applyAlignment="1">
      <alignment horizontal="left"/>
    </xf>
    <xf numFmtId="0" fontId="13" fillId="0" borderId="0" xfId="0" applyFont="1" applyAlignment="1">
      <alignment horizontal="center"/>
    </xf>
    <xf numFmtId="0" fontId="15" fillId="7" borderId="0" xfId="0" applyFont="1" applyFill="1" applyAlignment="1">
      <alignment horizontal="center"/>
    </xf>
    <xf numFmtId="0" fontId="7" fillId="3" borderId="1" xfId="0" applyFont="1" applyFill="1" applyBorder="1"/>
    <xf numFmtId="0" fontId="1" fillId="7" borderId="1" xfId="0" applyFont="1" applyFill="1" applyBorder="1" applyAlignment="1">
      <alignment horizontal="left" vertical="top"/>
    </xf>
    <xf numFmtId="0" fontId="7" fillId="0" borderId="0" xfId="0" applyFont="1"/>
    <xf numFmtId="0" fontId="12" fillId="11" borderId="17" xfId="0" applyFont="1" applyFill="1" applyBorder="1" applyAlignment="1">
      <alignment horizontal="center" vertical="center"/>
    </xf>
    <xf numFmtId="0" fontId="12" fillId="11" borderId="18" xfId="0" applyFont="1" applyFill="1" applyBorder="1" applyAlignment="1">
      <alignment horizontal="center" vertical="center"/>
    </xf>
    <xf numFmtId="0" fontId="12" fillId="11" borderId="19" xfId="0" applyFont="1" applyFill="1" applyBorder="1" applyAlignment="1">
      <alignment horizontal="center" vertical="center" wrapText="1"/>
    </xf>
    <xf numFmtId="0" fontId="0" fillId="0" borderId="10" xfId="0" applyBorder="1"/>
    <xf numFmtId="0" fontId="1" fillId="6" borderId="20" xfId="0" applyFont="1" applyFill="1" applyBorder="1" applyAlignment="1">
      <alignment horizontal="left" vertical="top"/>
    </xf>
    <xf numFmtId="0" fontId="0" fillId="0" borderId="20" xfId="0" applyBorder="1"/>
    <xf numFmtId="0" fontId="0" fillId="0" borderId="21" xfId="0" applyBorder="1"/>
    <xf numFmtId="0" fontId="0" fillId="0" borderId="22" xfId="0" applyBorder="1"/>
    <xf numFmtId="0" fontId="0" fillId="0" borderId="14" xfId="0" applyBorder="1"/>
    <xf numFmtId="0" fontId="0" fillId="0" borderId="23" xfId="0" applyBorder="1"/>
    <xf numFmtId="0" fontId="16" fillId="0" borderId="0" xfId="0" applyFont="1"/>
    <xf numFmtId="0" fontId="3" fillId="5" borderId="15" xfId="1" applyFont="1" applyFill="1" applyBorder="1" applyAlignment="1" applyProtection="1">
      <alignment horizontal="left" vertical="top" wrapText="1"/>
    </xf>
    <xf numFmtId="0" fontId="4" fillId="0" borderId="0" xfId="0" applyFont="1" applyAlignment="1">
      <alignment horizontal="left"/>
    </xf>
    <xf numFmtId="0" fontId="17" fillId="0" borderId="0" xfId="0" applyFont="1"/>
    <xf numFmtId="0" fontId="18" fillId="16" borderId="0" xfId="0" applyFont="1" applyFill="1" applyAlignment="1">
      <alignment vertical="top"/>
    </xf>
    <xf numFmtId="0" fontId="11" fillId="0" borderId="0" xfId="0" applyFont="1" applyAlignment="1">
      <alignment wrapText="1"/>
    </xf>
    <xf numFmtId="0" fontId="1" fillId="0" borderId="0" xfId="0" applyFont="1" applyAlignment="1">
      <alignment horizontal="left"/>
    </xf>
    <xf numFmtId="0" fontId="19" fillId="5" borderId="2" xfId="1" applyFont="1" applyFill="1" applyBorder="1" applyAlignment="1" applyProtection="1">
      <alignment horizontal="left" vertical="top"/>
    </xf>
    <xf numFmtId="0" fontId="19" fillId="5" borderId="2" xfId="1" applyFont="1" applyFill="1" applyBorder="1" applyAlignment="1" applyProtection="1">
      <alignment horizontal="left" vertical="top" wrapText="1"/>
    </xf>
    <xf numFmtId="0" fontId="13" fillId="0" borderId="0" xfId="0" applyFont="1"/>
    <xf numFmtId="0" fontId="13" fillId="12" borderId="1" xfId="0" applyFont="1" applyFill="1" applyBorder="1" applyAlignment="1">
      <alignment horizontal="left" vertical="center" wrapText="1"/>
    </xf>
    <xf numFmtId="0" fontId="0" fillId="12" borderId="1" xfId="0" applyFill="1" applyBorder="1" applyAlignment="1">
      <alignment horizontal="center" vertical="center" wrapText="1"/>
    </xf>
    <xf numFmtId="0" fontId="1" fillId="2" borderId="29" xfId="0" applyFont="1" applyFill="1" applyBorder="1" applyAlignment="1">
      <alignment horizontal="left" vertical="top"/>
    </xf>
    <xf numFmtId="0" fontId="0" fillId="0" borderId="29" xfId="0" applyBorder="1"/>
    <xf numFmtId="0" fontId="0" fillId="0" borderId="36" xfId="0" applyBorder="1"/>
    <xf numFmtId="0" fontId="1" fillId="17" borderId="37" xfId="0" applyFont="1" applyFill="1" applyBorder="1" applyAlignment="1">
      <alignment horizontal="left" vertical="top"/>
    </xf>
    <xf numFmtId="0" fontId="0" fillId="17" borderId="11" xfId="0" applyFill="1" applyBorder="1"/>
    <xf numFmtId="0" fontId="0" fillId="17" borderId="5" xfId="0" applyFill="1" applyBorder="1"/>
    <xf numFmtId="0" fontId="22" fillId="0" borderId="1" xfId="0" applyFont="1" applyBorder="1" applyAlignment="1">
      <alignment wrapText="1"/>
    </xf>
    <xf numFmtId="0" fontId="3" fillId="18" borderId="15" xfId="1" applyFont="1" applyFill="1" applyBorder="1" applyAlignment="1" applyProtection="1">
      <alignment horizontal="left" vertical="top" wrapText="1"/>
    </xf>
    <xf numFmtId="0" fontId="22" fillId="0" borderId="0" xfId="0" applyFont="1"/>
    <xf numFmtId="0" fontId="1" fillId="0" borderId="0" xfId="0" applyFont="1" applyAlignment="1">
      <alignment horizontal="right" vertical="top"/>
    </xf>
    <xf numFmtId="0" fontId="1" fillId="0" borderId="0" xfId="0" applyFont="1" applyAlignment="1">
      <alignment vertical="top"/>
    </xf>
    <xf numFmtId="0" fontId="23" fillId="0" borderId="0" xfId="0" applyFont="1" applyAlignment="1">
      <alignment wrapText="1"/>
    </xf>
    <xf numFmtId="0" fontId="23" fillId="0" borderId="0" xfId="0" applyFont="1" applyAlignment="1">
      <alignment vertical="top" wrapText="1"/>
    </xf>
    <xf numFmtId="0" fontId="24" fillId="0" borderId="0" xfId="0" applyFont="1" applyAlignment="1">
      <alignment horizontal="center" vertical="center" wrapText="1"/>
    </xf>
    <xf numFmtId="0" fontId="18" fillId="0" borderId="1" xfId="0" applyFont="1" applyBorder="1" applyAlignment="1">
      <alignment wrapText="1"/>
    </xf>
    <xf numFmtId="0" fontId="18" fillId="0" borderId="1" xfId="0" applyFont="1" applyBorder="1"/>
    <xf numFmtId="0" fontId="18" fillId="0" borderId="0" xfId="0" applyFont="1"/>
    <xf numFmtId="0" fontId="1" fillId="0" borderId="0" xfId="0" applyFont="1" applyAlignment="1">
      <alignment horizontal="left" wrapText="1"/>
    </xf>
    <xf numFmtId="0" fontId="4" fillId="0" borderId="4" xfId="0" applyFont="1" applyBorder="1" applyAlignment="1">
      <alignment horizontal="left"/>
    </xf>
    <xf numFmtId="0" fontId="4" fillId="0" borderId="5" xfId="0" applyFont="1" applyBorder="1" applyAlignment="1" applyProtection="1">
      <alignment horizontal="left" vertical="top" wrapText="1"/>
      <protection locked="0"/>
    </xf>
    <xf numFmtId="0" fontId="18" fillId="0" borderId="0" xfId="0" applyFont="1" applyAlignment="1">
      <alignment wrapText="1"/>
    </xf>
    <xf numFmtId="0" fontId="1" fillId="0" borderId="29" xfId="0" applyFont="1" applyBorder="1" applyAlignment="1">
      <alignment horizontal="left" vertical="top" wrapText="1"/>
    </xf>
    <xf numFmtId="0" fontId="26" fillId="0" borderId="1" xfId="0" applyFont="1" applyBorder="1" applyAlignment="1">
      <alignment wrapText="1"/>
    </xf>
    <xf numFmtId="0" fontId="0" fillId="0" borderId="1" xfId="0" applyBorder="1" applyAlignment="1">
      <alignment wrapText="1"/>
    </xf>
    <xf numFmtId="0" fontId="15" fillId="0" borderId="0" xfId="0" applyFont="1" applyAlignment="1">
      <alignment horizontal="center"/>
    </xf>
    <xf numFmtId="0" fontId="28" fillId="0" borderId="0" xfId="0" applyFont="1"/>
    <xf numFmtId="0" fontId="0" fillId="17" borderId="0" xfId="0" applyFill="1"/>
    <xf numFmtId="164" fontId="28" fillId="0" borderId="0" xfId="0" applyNumberFormat="1" applyFont="1" applyAlignment="1">
      <alignment horizontal="center" wrapText="1"/>
    </xf>
    <xf numFmtId="0" fontId="29" fillId="19" borderId="0" xfId="0" applyFont="1" applyFill="1" applyAlignment="1">
      <alignment horizontal="center"/>
    </xf>
    <xf numFmtId="0" fontId="29" fillId="19" borderId="0" xfId="0" applyFont="1" applyFill="1" applyAlignment="1">
      <alignment horizontal="center" wrapText="1"/>
    </xf>
    <xf numFmtId="49" fontId="0" fillId="0" borderId="0" xfId="0" applyNumberFormat="1" applyAlignment="1">
      <alignment horizontal="center" vertical="center" wrapText="1"/>
    </xf>
    <xf numFmtId="8" fontId="0" fillId="17" borderId="0" xfId="0" applyNumberFormat="1" applyFill="1" applyAlignment="1">
      <alignment horizontal="left" vertical="top"/>
    </xf>
    <xf numFmtId="0" fontId="0" fillId="0" borderId="0" xfId="0" applyAlignment="1">
      <alignment horizontal="left" vertical="top"/>
    </xf>
    <xf numFmtId="165" fontId="0" fillId="0" borderId="0" xfId="0" applyNumberFormat="1" applyAlignment="1">
      <alignment vertical="center" wrapText="1"/>
    </xf>
    <xf numFmtId="0" fontId="22" fillId="0" borderId="0" xfId="0" applyFont="1" applyAlignment="1">
      <alignment vertical="center" wrapText="1"/>
    </xf>
    <xf numFmtId="166" fontId="0" fillId="17" borderId="0" xfId="0" applyNumberFormat="1" applyFill="1" applyAlignment="1">
      <alignment horizontal="left" vertical="top"/>
    </xf>
    <xf numFmtId="0" fontId="0" fillId="0" borderId="0" xfId="0" applyAlignment="1">
      <alignment horizontal="left" vertical="top" wrapText="1"/>
    </xf>
    <xf numFmtId="0" fontId="31" fillId="0" borderId="0" xfId="0" applyFont="1"/>
    <xf numFmtId="0" fontId="18" fillId="0" borderId="1" xfId="0" applyFont="1" applyBorder="1" applyAlignment="1">
      <alignment vertical="top" wrapText="1"/>
    </xf>
    <xf numFmtId="0" fontId="34" fillId="0" borderId="0" xfId="0" applyFont="1" applyAlignment="1">
      <alignment horizontal="center"/>
    </xf>
    <xf numFmtId="0" fontId="18" fillId="0" borderId="1" xfId="0" applyFont="1" applyBorder="1" applyAlignment="1">
      <alignment vertical="top"/>
    </xf>
    <xf numFmtId="164" fontId="28" fillId="0" borderId="0" xfId="0" applyNumberFormat="1" applyFont="1" applyAlignment="1">
      <alignment horizontal="center" vertical="center" wrapText="1"/>
    </xf>
    <xf numFmtId="0" fontId="35" fillId="0" borderId="0" xfId="0" applyFont="1" applyAlignment="1">
      <alignment horizontal="center" wrapText="1"/>
    </xf>
    <xf numFmtId="0" fontId="35" fillId="0" borderId="0" xfId="0" applyFont="1" applyAlignment="1">
      <alignment horizontal="center"/>
    </xf>
    <xf numFmtId="0" fontId="22" fillId="20" borderId="0" xfId="0" applyFont="1" applyFill="1" applyAlignment="1">
      <alignment vertical="center" wrapText="1"/>
    </xf>
    <xf numFmtId="0" fontId="0" fillId="20" borderId="0" xfId="0" applyFill="1" applyAlignment="1">
      <alignment horizontal="center"/>
    </xf>
    <xf numFmtId="49" fontId="0" fillId="20" borderId="0" xfId="0" applyNumberFormat="1" applyFill="1" applyAlignment="1">
      <alignment horizontal="center" vertical="center" wrapText="1"/>
    </xf>
    <xf numFmtId="166" fontId="0" fillId="20" borderId="0" xfId="0" applyNumberFormat="1" applyFill="1" applyAlignment="1">
      <alignment horizontal="left" vertical="top"/>
    </xf>
    <xf numFmtId="0" fontId="0" fillId="20" borderId="0" xfId="0" applyFill="1" applyAlignment="1">
      <alignment horizontal="left" vertical="top"/>
    </xf>
    <xf numFmtId="165" fontId="0" fillId="20" borderId="0" xfId="0" applyNumberFormat="1" applyFill="1" applyAlignment="1">
      <alignment vertical="center" wrapText="1"/>
    </xf>
    <xf numFmtId="0" fontId="0" fillId="20" borderId="0" xfId="0" applyFill="1"/>
    <xf numFmtId="0" fontId="18" fillId="0" borderId="1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7" borderId="11" xfId="0" applyFont="1" applyFill="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0" fillId="0" borderId="1" xfId="0" applyBorder="1" applyAlignment="1">
      <alignment vertical="top" wrapText="1"/>
    </xf>
    <xf numFmtId="0" fontId="0" fillId="0" borderId="1" xfId="0" applyBorder="1" applyAlignment="1">
      <alignment vertical="top"/>
    </xf>
    <xf numFmtId="0" fontId="20" fillId="0" borderId="0" xfId="18" applyAlignment="1">
      <alignment wrapText="1"/>
    </xf>
    <xf numFmtId="0" fontId="0" fillId="0" borderId="11" xfId="0" applyBorder="1" applyAlignment="1" applyProtection="1">
      <alignment horizontal="left" vertical="top" wrapText="1"/>
      <protection locked="0"/>
    </xf>
    <xf numFmtId="0" fontId="0" fillId="0" borderId="1" xfId="0" applyBorder="1" applyAlignment="1">
      <alignment horizontal="left" vertical="top" wrapText="1"/>
    </xf>
    <xf numFmtId="1" fontId="0" fillId="0" borderId="0" xfId="0" applyNumberFormat="1"/>
    <xf numFmtId="0" fontId="15" fillId="15" borderId="1" xfId="0" applyFont="1" applyFill="1" applyBorder="1" applyAlignment="1">
      <alignment horizontal="center" vertical="center" wrapText="1"/>
    </xf>
    <xf numFmtId="0" fontId="0" fillId="0" borderId="1" xfId="0" applyBorder="1" applyAlignment="1">
      <alignment horizontal="center" vertical="top" wrapText="1"/>
    </xf>
    <xf numFmtId="0" fontId="0" fillId="3" borderId="1" xfId="0" applyFill="1" applyBorder="1" applyAlignment="1">
      <alignment horizontal="center"/>
    </xf>
    <xf numFmtId="0" fontId="0" fillId="0" borderId="11" xfId="0" applyBorder="1" applyAlignment="1">
      <alignment horizontal="center" vertical="top" wrapText="1"/>
    </xf>
    <xf numFmtId="0" fontId="12" fillId="18" borderId="15" xfId="0" applyFont="1" applyFill="1" applyBorder="1" applyAlignment="1">
      <alignment horizontal="center"/>
    </xf>
    <xf numFmtId="0" fontId="12" fillId="18" borderId="0" xfId="0" applyFont="1" applyFill="1" applyAlignment="1">
      <alignment horizontal="center"/>
    </xf>
    <xf numFmtId="0" fontId="0" fillId="0" borderId="30" xfId="0" applyBorder="1" applyAlignment="1">
      <alignment horizontal="center" wrapText="1"/>
    </xf>
    <xf numFmtId="0" fontId="0" fillId="0" borderId="31" xfId="0" applyBorder="1" applyAlignment="1">
      <alignment horizontal="center" wrapText="1"/>
    </xf>
    <xf numFmtId="0" fontId="0" fillId="0" borderId="32" xfId="0" applyBorder="1" applyAlignment="1">
      <alignment horizontal="center" wrapText="1"/>
    </xf>
    <xf numFmtId="0" fontId="0" fillId="0" borderId="3" xfId="0" applyBorder="1" applyAlignment="1">
      <alignment horizontal="center" wrapText="1"/>
    </xf>
    <xf numFmtId="0" fontId="0" fillId="0" borderId="0" xfId="0" applyAlignment="1">
      <alignment horizontal="center" wrapText="1"/>
    </xf>
    <xf numFmtId="0" fontId="0" fillId="0" borderId="4" xfId="0" applyBorder="1" applyAlignment="1">
      <alignment horizontal="center" wrapText="1"/>
    </xf>
    <xf numFmtId="0" fontId="0" fillId="0" borderId="33" xfId="0" applyBorder="1" applyAlignment="1">
      <alignment horizontal="center" wrapText="1"/>
    </xf>
    <xf numFmtId="0" fontId="0" fillId="0" borderId="34" xfId="0" applyBorder="1" applyAlignment="1">
      <alignment horizontal="center" wrapText="1"/>
    </xf>
    <xf numFmtId="0" fontId="0" fillId="0" borderId="35" xfId="0" applyBorder="1" applyAlignment="1">
      <alignment horizontal="center" wrapText="1"/>
    </xf>
    <xf numFmtId="0" fontId="0" fillId="0" borderId="0" xfId="0" applyAlignment="1">
      <alignment horizontal="center" vertical="center"/>
    </xf>
    <xf numFmtId="0" fontId="13" fillId="12" borderId="8" xfId="0" applyFont="1" applyFill="1" applyBorder="1" applyAlignment="1">
      <alignment horizontal="left" vertical="center" wrapText="1"/>
    </xf>
    <xf numFmtId="0" fontId="13" fillId="12" borderId="15" xfId="0" applyFont="1" applyFill="1" applyBorder="1" applyAlignment="1">
      <alignment horizontal="left" vertical="center" wrapText="1"/>
    </xf>
    <xf numFmtId="0" fontId="13" fillId="12" borderId="24" xfId="0" applyFont="1" applyFill="1" applyBorder="1" applyAlignment="1">
      <alignment horizontal="center" vertical="center" wrapText="1"/>
    </xf>
    <xf numFmtId="0" fontId="0" fillId="0" borderId="24" xfId="0" applyBorder="1" applyAlignment="1">
      <alignment horizontal="center" vertical="center" wrapText="1"/>
    </xf>
    <xf numFmtId="0" fontId="0" fillId="0" borderId="17" xfId="0" applyBorder="1" applyAlignment="1">
      <alignment horizontal="center"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12" fillId="10" borderId="12" xfId="0" applyFont="1" applyFill="1" applyBorder="1" applyAlignment="1">
      <alignment horizontal="center" vertical="center" wrapText="1"/>
    </xf>
    <xf numFmtId="0" fontId="12" fillId="10" borderId="25" xfId="0" applyFont="1" applyFill="1" applyBorder="1" applyAlignment="1">
      <alignment horizontal="center" vertical="center" wrapText="1"/>
    </xf>
    <xf numFmtId="0" fontId="12" fillId="10" borderId="24" xfId="0" applyFont="1" applyFill="1" applyBorder="1" applyAlignment="1">
      <alignment horizontal="center" vertical="center" wrapText="1"/>
    </xf>
    <xf numFmtId="0" fontId="12" fillId="10" borderId="26" xfId="0" applyFont="1" applyFill="1" applyBorder="1" applyAlignment="1">
      <alignment horizontal="center" vertical="center" wrapText="1"/>
    </xf>
    <xf numFmtId="0" fontId="13" fillId="12" borderId="16" xfId="0" applyFont="1" applyFill="1" applyBorder="1" applyAlignment="1">
      <alignment horizontal="left" vertical="center" wrapText="1"/>
    </xf>
    <xf numFmtId="0" fontId="12" fillId="11" borderId="9" xfId="0" applyFont="1" applyFill="1" applyBorder="1" applyAlignment="1">
      <alignment horizontal="center" vertical="center" wrapText="1"/>
    </xf>
    <xf numFmtId="0" fontId="12" fillId="11" borderId="27" xfId="0" applyFont="1" applyFill="1" applyBorder="1" applyAlignment="1">
      <alignment horizontal="center" vertical="center" wrapText="1"/>
    </xf>
    <xf numFmtId="0" fontId="7" fillId="12" borderId="28" xfId="0" applyFont="1" applyFill="1"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wrapText="1"/>
    </xf>
    <xf numFmtId="164" fontId="28" fillId="17" borderId="0" xfId="0" applyNumberFormat="1" applyFont="1" applyFill="1" applyAlignment="1">
      <alignment horizontal="center" wrapText="1"/>
    </xf>
    <xf numFmtId="0" fontId="30" fillId="19" borderId="0" xfId="0" applyFont="1" applyFill="1" applyAlignment="1">
      <alignment horizontal="center"/>
    </xf>
    <xf numFmtId="0" fontId="0" fillId="17" borderId="0" xfId="0" applyFill="1" applyAlignment="1">
      <alignment horizontal="center"/>
    </xf>
    <xf numFmtId="0" fontId="29" fillId="19" borderId="0" xfId="0" applyFont="1" applyFill="1" applyAlignment="1">
      <alignment horizontal="center"/>
    </xf>
    <xf numFmtId="0" fontId="27" fillId="9" borderId="0" xfId="0" applyFont="1" applyFill="1" applyAlignment="1">
      <alignment horizontal="center" wrapText="1"/>
    </xf>
    <xf numFmtId="0" fontId="11" fillId="0" borderId="0" xfId="0" applyFont="1" applyAlignment="1">
      <alignment horizontal="center" vertical="center"/>
    </xf>
  </cellXfs>
  <cellStyles count="19">
    <cellStyle name="Bad" xfId="1" builtinId="27"/>
    <cellStyle name="Bad 3" xfId="2" xr:uid="{00000000-0005-0000-0000-000001000000}"/>
    <cellStyle name="Followed Hyperlink" xfId="17" builtinId="9" hidden="1"/>
    <cellStyle name="Followed Hyperlink" xfId="13" builtinId="9" hidden="1"/>
    <cellStyle name="Followed Hyperlink" xfId="15" builtinId="9" hidden="1"/>
    <cellStyle name="Followed Hyperlink" xfId="11" builtinId="9" hidden="1"/>
    <cellStyle name="Followed Hyperlink" xfId="9" builtinId="9" hidden="1"/>
    <cellStyle name="Hyperlink" xfId="14" builtinId="8" hidden="1"/>
    <cellStyle name="Hyperlink" xfId="16" builtinId="8" hidden="1"/>
    <cellStyle name="Hyperlink" xfId="12" builtinId="8" hidden="1"/>
    <cellStyle name="Hyperlink" xfId="10" builtinId="8" hidden="1"/>
    <cellStyle name="Hyperlink" xfId="8" builtinId="8" hidden="1"/>
    <cellStyle name="Hyperlink" xfId="18" builtinId="8"/>
    <cellStyle name="Normal" xfId="0" builtinId="0"/>
    <cellStyle name="Normal 3" xfId="3" xr:uid="{00000000-0005-0000-0000-00000D000000}"/>
    <cellStyle name="Normal 4" xfId="4" xr:uid="{00000000-0005-0000-0000-00000E000000}"/>
    <cellStyle name="Normal 5" xfId="5" xr:uid="{00000000-0005-0000-0000-00000F000000}"/>
    <cellStyle name="Normal 6" xfId="6" xr:uid="{00000000-0005-0000-0000-000010000000}"/>
    <cellStyle name="Normal 7" xfId="7" xr:uid="{00000000-0005-0000-0000-000011000000}"/>
  </cellStyles>
  <dxfs count="43">
    <dxf>
      <fill>
        <patternFill>
          <bgColor rgb="FF00B050"/>
        </patternFill>
      </fill>
    </dxf>
    <dxf>
      <fill>
        <patternFill>
          <bgColor rgb="FFFFFF00"/>
        </patternFill>
      </fill>
    </dxf>
    <dxf>
      <font>
        <color auto="1"/>
      </font>
      <fill>
        <patternFill>
          <bgColor rgb="FFFFC000"/>
        </patternFill>
      </fill>
    </dxf>
    <dxf>
      <fill>
        <patternFill>
          <bgColor theme="5" tint="0.59996337778862885"/>
        </patternFill>
      </fill>
    </dxf>
    <dxf>
      <fill>
        <patternFill>
          <bgColor rgb="FFFF0000"/>
        </patternFill>
      </fill>
    </dxf>
    <dxf>
      <fill>
        <patternFill>
          <bgColor rgb="FF00B050"/>
        </patternFill>
      </fill>
    </dxf>
    <dxf>
      <fill>
        <patternFill>
          <bgColor rgb="FFFFFF00"/>
        </patternFill>
      </fill>
    </dxf>
    <dxf>
      <fill>
        <patternFill>
          <bgColor indexed="52"/>
        </patternFill>
      </fill>
    </dxf>
    <dxf>
      <font>
        <condense val="0"/>
        <extend val="0"/>
        <color auto="1"/>
      </font>
      <fill>
        <patternFill>
          <bgColor indexed="61"/>
        </patternFill>
      </fill>
    </dxf>
    <dxf>
      <fill>
        <patternFill>
          <bgColor rgb="FF00B050"/>
        </patternFill>
      </fill>
    </dxf>
    <dxf>
      <fill>
        <patternFill>
          <bgColor rgb="FFFFFF00"/>
        </patternFill>
      </fill>
    </dxf>
    <dxf>
      <font>
        <color auto="1"/>
      </font>
      <fill>
        <patternFill>
          <bgColor rgb="FFFFC000"/>
        </patternFill>
      </fill>
    </dxf>
    <dxf>
      <fill>
        <patternFill>
          <bgColor theme="5" tint="0.59996337778862885"/>
        </patternFill>
      </fill>
    </dxf>
    <dxf>
      <fill>
        <patternFill>
          <bgColor rgb="FFFF0000"/>
        </patternFill>
      </fill>
    </dxf>
    <dxf>
      <fill>
        <patternFill>
          <bgColor rgb="FF00B050"/>
        </patternFill>
      </fill>
    </dxf>
    <dxf>
      <fill>
        <patternFill>
          <bgColor rgb="FFFFFF00"/>
        </patternFill>
      </fill>
    </dxf>
    <dxf>
      <fill>
        <patternFill>
          <bgColor indexed="52"/>
        </patternFill>
      </fill>
    </dxf>
    <dxf>
      <font>
        <condense val="0"/>
        <extend val="0"/>
        <color auto="1"/>
      </font>
      <fill>
        <patternFill>
          <bgColor indexed="61"/>
        </patternFill>
      </fill>
    </dxf>
    <dxf>
      <fill>
        <patternFill>
          <bgColor rgb="FF00B050"/>
        </patternFill>
      </fill>
    </dxf>
    <dxf>
      <fill>
        <patternFill>
          <bgColor rgb="FFFFFF00"/>
        </patternFill>
      </fill>
    </dxf>
    <dxf>
      <font>
        <color auto="1"/>
      </font>
      <fill>
        <patternFill>
          <bgColor rgb="FFFFC000"/>
        </patternFill>
      </fill>
    </dxf>
    <dxf>
      <fill>
        <patternFill>
          <bgColor theme="5" tint="0.59996337778862885"/>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FFFF00"/>
        </patternFill>
      </fill>
    </dxf>
    <dxf>
      <font>
        <color auto="1"/>
      </font>
      <fill>
        <patternFill>
          <bgColor rgb="FFFFC000"/>
        </patternFill>
      </fill>
    </dxf>
    <dxf>
      <fill>
        <patternFill>
          <bgColor theme="5" tint="0.59996337778862885"/>
        </patternFill>
      </fill>
    </dxf>
    <dxf>
      <fill>
        <patternFill>
          <bgColor rgb="FFFF0000"/>
        </patternFill>
      </fill>
    </dxf>
    <dxf>
      <fill>
        <patternFill>
          <bgColor rgb="FF00B050"/>
        </patternFill>
      </fill>
    </dxf>
    <dxf>
      <fill>
        <patternFill>
          <bgColor rgb="FFFFFF00"/>
        </patternFill>
      </fill>
    </dxf>
    <dxf>
      <fill>
        <patternFill>
          <bgColor indexed="52"/>
        </patternFill>
      </fill>
    </dxf>
    <dxf>
      <font>
        <condense val="0"/>
        <extend val="0"/>
        <color auto="1"/>
      </font>
      <fill>
        <patternFill>
          <bgColor indexed="61"/>
        </patternFill>
      </fill>
    </dxf>
    <dxf>
      <fill>
        <patternFill>
          <bgColor indexed="52"/>
        </patternFill>
      </fill>
    </dxf>
    <dxf>
      <font>
        <condense val="0"/>
        <extend val="0"/>
        <color auto="1"/>
      </font>
      <fill>
        <patternFill>
          <bgColor indexed="61"/>
        </patternFill>
      </fill>
    </dxf>
    <dxf>
      <font>
        <color rgb="FF9C0006"/>
      </font>
      <fill>
        <patternFill>
          <bgColor rgb="FFFFC7CE"/>
        </patternFill>
      </fill>
    </dxf>
    <dxf>
      <font>
        <color auto="1"/>
      </font>
    </dxf>
    <dxf>
      <font>
        <color auto="1"/>
      </font>
      <fill>
        <patternFill>
          <bgColor rgb="FFFF0000"/>
        </patternFill>
      </fill>
      <border>
        <left style="thin">
          <color indexed="64"/>
        </left>
        <right style="thin">
          <color indexed="64"/>
        </right>
        <top style="thin">
          <color indexed="64"/>
        </top>
        <bottom style="thin">
          <color indexed="64"/>
        </bottom>
      </border>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3276600</xdr:colOff>
      <xdr:row>1</xdr:row>
      <xdr:rowOff>152400</xdr:rowOff>
    </xdr:from>
    <xdr:to>
      <xdr:col>2</xdr:col>
      <xdr:colOff>6029325</xdr:colOff>
      <xdr:row>4</xdr:row>
      <xdr:rowOff>257175</xdr:rowOff>
    </xdr:to>
    <xdr:pic>
      <xdr:nvPicPr>
        <xdr:cNvPr id="51298" name="Picture 1">
          <a:extLst>
            <a:ext uri="{FF2B5EF4-FFF2-40B4-BE49-F238E27FC236}">
              <a16:creationId xmlns:a16="http://schemas.microsoft.com/office/drawing/2014/main" id="{00000000-0008-0000-0000-000062C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95800" y="342900"/>
          <a:ext cx="27527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healtheducationengland-my.sharepoint.com/C:/TeamManagement/Sales/SalesProjects/ProALERT/United%20Kingdom/RFP_Bupa%20Hospital%20Information%20System/Information%20Gathered/Official%20Documentation/BCH_HIS_Requirements_v1_0(1).xlsx?3DBDC770" TargetMode="External"/><Relationship Id="rId1" Type="http://schemas.openxmlformats.org/officeDocument/2006/relationships/externalLinkPath" Target="file:///\\3DBDC770\BCH_HIS_Requirements_v1_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healtheducationengland-my.sharepoint.com/C:/Documents%20and%20Settings/tatiana.lopes/Local%20Settings/Temporary%20Internet%20Files/Content.Outlook/81RNQ2SR/HISRequirements_ALERT_BCH_PFH_v1.0_REVI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CH HIS Requirements"/>
      <sheetName val="Index"/>
      <sheetName val="Document Information"/>
      <sheetName val="Instructions"/>
      <sheetName val="Overview"/>
      <sheetName val="MPI"/>
      <sheetName val="DA"/>
      <sheetName val="RM"/>
      <sheetName val="SC"/>
      <sheetName val="BM"/>
      <sheetName val="CT"/>
      <sheetName val="CM"/>
      <sheetName val="IM"/>
      <sheetName val="MR"/>
      <sheetName val="CO"/>
      <sheetName val="OC"/>
      <sheetName val="EP"/>
      <sheetName val="CST"/>
      <sheetName val="TH"/>
      <sheetName val="MM"/>
      <sheetName val="CS"/>
      <sheetName val="BL"/>
      <sheetName val="IS.Summary"/>
      <sheetName val="SI"/>
      <sheetName val="DM"/>
      <sheetName val="BI &amp; Reporting"/>
      <sheetName val="D.Mgt"/>
      <sheetName val="Testing"/>
      <sheetName val="N-F1"/>
      <sheetName val="Inf-Req"/>
      <sheetName val="SS"/>
      <sheetName val="IT-Support"/>
      <sheetName val="Lookup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CH HIS Requirements"/>
      <sheetName val="Index"/>
      <sheetName val="Document Information"/>
      <sheetName val="Instructions"/>
      <sheetName val="Overview"/>
      <sheetName val="MPI - 49"/>
      <sheetName val="DA - 40"/>
      <sheetName val="RM - 37"/>
      <sheetName val="SC - 58"/>
      <sheetName val="BM - 37"/>
      <sheetName val="CT - 38"/>
      <sheetName val="CM - 47"/>
      <sheetName val="IM - 57"/>
      <sheetName val="MR - 37"/>
      <sheetName val="CO - 31"/>
      <sheetName val="OC - 165"/>
      <sheetName val="EP - 104"/>
      <sheetName val="CST - 240"/>
      <sheetName val="TH - 116"/>
      <sheetName val="MM - 13"/>
      <sheetName val="CS - 68"/>
      <sheetName val="BL - 151"/>
      <sheetName val="IS.Summary"/>
      <sheetName val="SI"/>
      <sheetName val="DM"/>
      <sheetName val="BI &amp; Reporting"/>
      <sheetName val="D.Mgt"/>
      <sheetName val="Testing"/>
      <sheetName val="N-F1"/>
      <sheetName val="Inf-Req"/>
      <sheetName val="SS"/>
      <sheetName val="IT-Support"/>
      <sheetName val="Lookup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file:///C:\Users\phil.stittle\AppData\Local\Microsoft\Windows\jemma_alston_wsc_ac_uk\Documents\Apprenticeships\My%20Skills%20for%20Success%20Learner%202020.pdf"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B5:C70"/>
  <sheetViews>
    <sheetView tabSelected="1" topLeftCell="A12" workbookViewId="0">
      <selection activeCell="C24" sqref="C24"/>
    </sheetView>
  </sheetViews>
  <sheetFormatPr defaultColWidth="8.85546875" defaultRowHeight="15" x14ac:dyDescent="0.25"/>
  <cols>
    <col min="3" max="3" width="92.85546875" style="18" customWidth="1"/>
  </cols>
  <sheetData>
    <row r="5" spans="3:3" ht="30" customHeight="1" x14ac:dyDescent="0.25"/>
    <row r="6" spans="3:3" ht="36" x14ac:dyDescent="0.55000000000000004">
      <c r="C6" s="33" t="s">
        <v>0</v>
      </c>
    </row>
    <row r="7" spans="3:3" ht="28.5" x14ac:dyDescent="0.45">
      <c r="C7" s="101" t="s">
        <v>1</v>
      </c>
    </row>
    <row r="8" spans="3:3" ht="28.5" x14ac:dyDescent="0.45">
      <c r="C8" s="101" t="s">
        <v>2</v>
      </c>
    </row>
    <row r="9" spans="3:3" ht="28.5" x14ac:dyDescent="0.45">
      <c r="C9" s="101"/>
    </row>
    <row r="10" spans="3:3" ht="42.75" x14ac:dyDescent="0.25">
      <c r="C10" s="75" t="s">
        <v>3</v>
      </c>
    </row>
    <row r="13" spans="3:3" x14ac:dyDescent="0.25">
      <c r="C13" s="34"/>
    </row>
    <row r="14" spans="3:3" x14ac:dyDescent="0.25">
      <c r="C14" s="18" t="s">
        <v>4</v>
      </c>
    </row>
    <row r="16" spans="3:3" x14ac:dyDescent="0.25">
      <c r="C16" s="35" t="s">
        <v>5</v>
      </c>
    </row>
    <row r="18" spans="2:3" ht="18.75" x14ac:dyDescent="0.3">
      <c r="C18" s="36" t="s">
        <v>48</v>
      </c>
    </row>
    <row r="20" spans="2:3" ht="18.75" x14ac:dyDescent="0.3">
      <c r="C20" s="36"/>
    </row>
    <row r="21" spans="2:3" ht="18.75" x14ac:dyDescent="0.3">
      <c r="C21" s="86"/>
    </row>
    <row r="22" spans="2:3" ht="18.75" x14ac:dyDescent="0.3">
      <c r="C22" s="36"/>
    </row>
    <row r="23" spans="2:3" ht="18.75" x14ac:dyDescent="0.3">
      <c r="C23" s="86"/>
    </row>
    <row r="24" spans="2:3" ht="18.75" x14ac:dyDescent="0.3">
      <c r="C24" s="36"/>
    </row>
    <row r="26" spans="2:3" ht="93.75" x14ac:dyDescent="0.3">
      <c r="C26" s="104" t="s">
        <v>7</v>
      </c>
    </row>
    <row r="28" spans="2:3" ht="18.75" x14ac:dyDescent="0.3">
      <c r="C28" s="105" t="s">
        <v>8</v>
      </c>
    </row>
    <row r="32" spans="2:3" ht="21" x14ac:dyDescent="0.35">
      <c r="B32" s="53" t="s">
        <v>9</v>
      </c>
    </row>
    <row r="34" spans="3:3" x14ac:dyDescent="0.25">
      <c r="C34" s="18" t="s">
        <v>10</v>
      </c>
    </row>
    <row r="36" spans="3:3" ht="30" x14ac:dyDescent="0.25">
      <c r="C36" s="15" t="s">
        <v>11</v>
      </c>
    </row>
    <row r="37" spans="3:3" x14ac:dyDescent="0.25">
      <c r="C37" s="15"/>
    </row>
    <row r="38" spans="3:3" x14ac:dyDescent="0.25">
      <c r="C38" t="s">
        <v>12</v>
      </c>
    </row>
    <row r="39" spans="3:3" x14ac:dyDescent="0.25">
      <c r="C39"/>
    </row>
    <row r="40" spans="3:3" ht="30" x14ac:dyDescent="0.25">
      <c r="C40" s="15" t="s">
        <v>13</v>
      </c>
    </row>
    <row r="41" spans="3:3" x14ac:dyDescent="0.25">
      <c r="C41"/>
    </row>
    <row r="42" spans="3:3" ht="45" x14ac:dyDescent="0.25">
      <c r="C42" s="15" t="s">
        <v>14</v>
      </c>
    </row>
    <row r="43" spans="3:3" x14ac:dyDescent="0.25">
      <c r="C43"/>
    </row>
    <row r="44" spans="3:3" ht="30" x14ac:dyDescent="0.25">
      <c r="C44" s="15" t="s">
        <v>15</v>
      </c>
    </row>
    <row r="45" spans="3:3" x14ac:dyDescent="0.25">
      <c r="C45"/>
    </row>
    <row r="46" spans="3:3" ht="30" x14ac:dyDescent="0.25">
      <c r="C46" s="15" t="s">
        <v>16</v>
      </c>
    </row>
    <row r="47" spans="3:3" x14ac:dyDescent="0.25">
      <c r="C47"/>
    </row>
    <row r="48" spans="3:3" ht="60" x14ac:dyDescent="0.25">
      <c r="C48" s="15" t="s">
        <v>17</v>
      </c>
    </row>
    <row r="49" spans="3:3" x14ac:dyDescent="0.25">
      <c r="C49"/>
    </row>
    <row r="50" spans="3:3" ht="105" x14ac:dyDescent="0.25">
      <c r="C50" s="15" t="s">
        <v>18</v>
      </c>
    </row>
    <row r="51" spans="3:3" x14ac:dyDescent="0.25">
      <c r="C51" s="15"/>
    </row>
    <row r="52" spans="3:3" ht="60" x14ac:dyDescent="0.25">
      <c r="C52" s="73" t="s">
        <v>19</v>
      </c>
    </row>
    <row r="53" spans="3:3" x14ac:dyDescent="0.25">
      <c r="C53"/>
    </row>
    <row r="54" spans="3:3" ht="105" x14ac:dyDescent="0.25">
      <c r="C54" s="55" t="s">
        <v>20</v>
      </c>
    </row>
    <row r="55" spans="3:3" x14ac:dyDescent="0.25">
      <c r="C55"/>
    </row>
    <row r="56" spans="3:3" x14ac:dyDescent="0.25">
      <c r="C56" s="15" t="s">
        <v>21</v>
      </c>
    </row>
    <row r="57" spans="3:3" x14ac:dyDescent="0.25">
      <c r="C57"/>
    </row>
    <row r="58" spans="3:3" ht="30" x14ac:dyDescent="0.25">
      <c r="C58" s="15" t="s">
        <v>22</v>
      </c>
    </row>
    <row r="59" spans="3:3" x14ac:dyDescent="0.25">
      <c r="C59"/>
    </row>
    <row r="60" spans="3:3" ht="30" x14ac:dyDescent="0.25">
      <c r="C60" s="22" t="s">
        <v>23</v>
      </c>
    </row>
    <row r="61" spans="3:3" x14ac:dyDescent="0.25">
      <c r="C61"/>
    </row>
    <row r="62" spans="3:3" ht="45" x14ac:dyDescent="0.25">
      <c r="C62" s="74" t="s">
        <v>24</v>
      </c>
    </row>
    <row r="63" spans="3:3" x14ac:dyDescent="0.25">
      <c r="C63"/>
    </row>
    <row r="64" spans="3:3" ht="45" x14ac:dyDescent="0.25">
      <c r="C64" s="15" t="s">
        <v>25</v>
      </c>
    </row>
    <row r="65" spans="3:3" x14ac:dyDescent="0.25">
      <c r="C65"/>
    </row>
    <row r="66" spans="3:3" ht="30" x14ac:dyDescent="0.25">
      <c r="C66" s="73" t="s">
        <v>26</v>
      </c>
    </row>
    <row r="67" spans="3:3" x14ac:dyDescent="0.25">
      <c r="C67"/>
    </row>
    <row r="68" spans="3:3" x14ac:dyDescent="0.25">
      <c r="C68"/>
    </row>
    <row r="69" spans="3:3" x14ac:dyDescent="0.25">
      <c r="C69"/>
    </row>
    <row r="70" spans="3:3" x14ac:dyDescent="0.25">
      <c r="C70"/>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79998168889431442"/>
  </sheetPr>
  <dimension ref="A2:F68"/>
  <sheetViews>
    <sheetView topLeftCell="A7" workbookViewId="0">
      <selection activeCell="A43" sqref="A43"/>
    </sheetView>
  </sheetViews>
  <sheetFormatPr defaultColWidth="8.85546875" defaultRowHeight="15" x14ac:dyDescent="0.25"/>
  <cols>
    <col min="1" max="1" width="34.42578125" style="15" customWidth="1"/>
    <col min="2" max="2" width="11.42578125" style="24" customWidth="1"/>
    <col min="3" max="3" width="19.140625" customWidth="1"/>
    <col min="4" max="4" width="6.140625" customWidth="1"/>
    <col min="5" max="5" width="12" customWidth="1"/>
    <col min="6" max="6" width="32.42578125" customWidth="1"/>
    <col min="7" max="7" width="64.140625" customWidth="1"/>
  </cols>
  <sheetData>
    <row r="2" spans="1:6" ht="26.25" x14ac:dyDescent="0.4">
      <c r="A2" s="16" t="s">
        <v>27</v>
      </c>
      <c r="B2" s="25"/>
    </row>
    <row r="4" spans="1:6" s="50" customFormat="1" ht="50.25" customHeight="1" x14ac:dyDescent="0.3">
      <c r="A4" s="124" t="s">
        <v>28</v>
      </c>
      <c r="B4" s="124"/>
      <c r="C4" s="124"/>
      <c r="D4" s="124"/>
      <c r="E4" s="124"/>
      <c r="F4" s="124"/>
    </row>
    <row r="5" spans="1:6" x14ac:dyDescent="0.25">
      <c r="A5" s="37" t="s">
        <v>29</v>
      </c>
      <c r="B5" s="126"/>
      <c r="C5" s="126"/>
      <c r="D5" s="126"/>
      <c r="E5" s="126"/>
      <c r="F5" s="126"/>
    </row>
    <row r="6" spans="1:6" ht="75" customHeight="1" x14ac:dyDescent="0.25">
      <c r="A6" s="54" t="s">
        <v>30</v>
      </c>
      <c r="B6" s="127" t="s">
        <v>31</v>
      </c>
      <c r="C6" s="127"/>
      <c r="D6" s="127"/>
      <c r="E6" s="127"/>
      <c r="F6" s="127"/>
    </row>
    <row r="7" spans="1:6" ht="75" customHeight="1" x14ac:dyDescent="0.25">
      <c r="A7" s="28" t="s">
        <v>32</v>
      </c>
      <c r="B7" s="125" t="s">
        <v>33</v>
      </c>
      <c r="C7" s="125"/>
      <c r="D7" s="125"/>
      <c r="E7" s="125"/>
      <c r="F7" s="125"/>
    </row>
    <row r="8" spans="1:6" ht="86.25" customHeight="1" x14ac:dyDescent="0.25">
      <c r="A8" s="38" t="s">
        <v>34</v>
      </c>
      <c r="B8" s="125" t="s">
        <v>35</v>
      </c>
      <c r="C8" s="125"/>
      <c r="D8" s="125"/>
      <c r="E8" s="125"/>
      <c r="F8" s="125"/>
    </row>
    <row r="9" spans="1:6" ht="84" customHeight="1" x14ac:dyDescent="0.25">
      <c r="A9" s="29" t="s">
        <v>36</v>
      </c>
      <c r="B9" s="125" t="s">
        <v>37</v>
      </c>
      <c r="C9" s="125"/>
      <c r="D9" s="125"/>
      <c r="E9" s="125"/>
      <c r="F9" s="125"/>
    </row>
    <row r="10" spans="1:6" ht="96.75" customHeight="1" x14ac:dyDescent="0.25">
      <c r="A10" s="30" t="s">
        <v>38</v>
      </c>
      <c r="B10" s="125" t="s">
        <v>39</v>
      </c>
      <c r="C10" s="125"/>
      <c r="D10" s="125"/>
      <c r="E10" s="125"/>
      <c r="F10" s="125"/>
    </row>
    <row r="11" spans="1:6" ht="41.25" customHeight="1" x14ac:dyDescent="0.25">
      <c r="A11" s="17" t="s">
        <v>40</v>
      </c>
      <c r="B11" s="125" t="s">
        <v>41</v>
      </c>
      <c r="C11" s="125"/>
      <c r="D11" s="125"/>
      <c r="E11" s="125"/>
      <c r="F11" s="125"/>
    </row>
    <row r="12" spans="1:6" ht="70.5" customHeight="1" x14ac:dyDescent="0.25">
      <c r="A12" s="124" t="s">
        <v>42</v>
      </c>
      <c r="B12" s="124"/>
      <c r="C12" s="124"/>
      <c r="D12" s="124"/>
      <c r="E12" s="124"/>
      <c r="F12" s="124"/>
    </row>
    <row r="41" spans="1:1" x14ac:dyDescent="0.25">
      <c r="A41" s="15" t="s">
        <v>43</v>
      </c>
    </row>
    <row r="42" spans="1:1" x14ac:dyDescent="0.25">
      <c r="A42" s="15" t="s">
        <v>44</v>
      </c>
    </row>
    <row r="67" spans="1:1" x14ac:dyDescent="0.25">
      <c r="A67" s="15" t="s">
        <v>45</v>
      </c>
    </row>
    <row r="68" spans="1:1" x14ac:dyDescent="0.25">
      <c r="A68" s="15" t="s">
        <v>46</v>
      </c>
    </row>
  </sheetData>
  <mergeCells count="9">
    <mergeCell ref="A12:F12"/>
    <mergeCell ref="B11:F11"/>
    <mergeCell ref="A4:F4"/>
    <mergeCell ref="B5:F5"/>
    <mergeCell ref="B7:F7"/>
    <mergeCell ref="B8:F8"/>
    <mergeCell ref="B9:F9"/>
    <mergeCell ref="B10:F10"/>
    <mergeCell ref="B6:F6"/>
  </mergeCells>
  <pageMargins left="0.7" right="0.7" top="0.75" bottom="0.75" header="0.3" footer="0.3"/>
  <pageSetup paperSize="9" orientation="portrait" horizontalDpi="4294967292" vertic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499984740745262"/>
  </sheetPr>
  <dimension ref="A2:G30"/>
  <sheetViews>
    <sheetView workbookViewId="0">
      <selection activeCell="F1" sqref="F1:G1048576"/>
    </sheetView>
  </sheetViews>
  <sheetFormatPr defaultColWidth="8.85546875" defaultRowHeight="15" x14ac:dyDescent="0.25"/>
  <cols>
    <col min="1" max="1" width="34.42578125" style="15" customWidth="1"/>
    <col min="2" max="2" width="11.42578125" style="24" customWidth="1"/>
    <col min="3" max="3" width="19.140625" customWidth="1"/>
    <col min="4" max="4" width="6.140625" customWidth="1"/>
    <col min="5" max="5" width="12" customWidth="1"/>
    <col min="6" max="6" width="20.42578125" hidden="1" customWidth="1"/>
    <col min="7" max="7" width="16.42578125" hidden="1" customWidth="1"/>
  </cols>
  <sheetData>
    <row r="2" spans="1:7" ht="26.25" x14ac:dyDescent="0.4">
      <c r="A2" s="16" t="s">
        <v>47</v>
      </c>
      <c r="B2" s="25"/>
    </row>
    <row r="3" spans="1:7" ht="26.25" x14ac:dyDescent="0.4">
      <c r="A3" s="16"/>
      <c r="B3" s="25"/>
    </row>
    <row r="4" spans="1:7" ht="40.5" customHeight="1" x14ac:dyDescent="0.25">
      <c r="A4" s="139" t="s">
        <v>48</v>
      </c>
      <c r="B4" s="139"/>
      <c r="C4" s="139"/>
      <c r="D4" s="139"/>
      <c r="E4" s="139"/>
    </row>
    <row r="5" spans="1:7" ht="15.75" thickBot="1" x14ac:dyDescent="0.3"/>
    <row r="6" spans="1:7" ht="15.75" thickBot="1" x14ac:dyDescent="0.3">
      <c r="A6" s="147" t="s">
        <v>49</v>
      </c>
      <c r="B6" s="148"/>
      <c r="C6" s="149"/>
      <c r="D6" s="150"/>
      <c r="E6" s="152" t="s">
        <v>50</v>
      </c>
      <c r="F6" s="128" t="s">
        <v>51</v>
      </c>
      <c r="G6" s="129"/>
    </row>
    <row r="7" spans="1:7" ht="30.75" customHeight="1" thickBot="1" x14ac:dyDescent="0.3">
      <c r="A7" s="42" t="s">
        <v>52</v>
      </c>
      <c r="B7" s="26" t="s">
        <v>53</v>
      </c>
      <c r="C7" s="40" t="s">
        <v>54</v>
      </c>
      <c r="D7" s="41" t="s">
        <v>55</v>
      </c>
      <c r="E7" s="153"/>
      <c r="F7" s="39" t="s">
        <v>55</v>
      </c>
    </row>
    <row r="8" spans="1:7" ht="15.75" thickBot="1" x14ac:dyDescent="0.3">
      <c r="A8" s="140" t="s">
        <v>56</v>
      </c>
      <c r="B8" s="142">
        <v>30</v>
      </c>
      <c r="C8" s="44" t="str">
        <f>Definitions!$A$7</f>
        <v>Fully Met</v>
      </c>
      <c r="D8" s="45">
        <f>QUAL!E10</f>
        <v>4</v>
      </c>
      <c r="E8" s="46">
        <f>D8*B8*4</f>
        <v>480</v>
      </c>
      <c r="F8" s="72">
        <f>QUAL!G10</f>
        <v>0</v>
      </c>
      <c r="G8" s="46">
        <f>F8*B8*4</f>
        <v>0</v>
      </c>
    </row>
    <row r="9" spans="1:7" ht="15.75" thickBot="1" x14ac:dyDescent="0.3">
      <c r="A9" s="141"/>
      <c r="B9" s="143"/>
      <c r="C9" s="38" t="str">
        <f>Definitions!$A$8</f>
        <v>Partially Met (&gt;70%)</v>
      </c>
      <c r="D9" s="23">
        <f>QUAL!E11</f>
        <v>0</v>
      </c>
      <c r="E9" s="47">
        <f>D9*B8*2</f>
        <v>0</v>
      </c>
      <c r="F9" s="72">
        <f>QUAL!G11</f>
        <v>0</v>
      </c>
      <c r="G9" s="47">
        <f>F9*B8*2</f>
        <v>0</v>
      </c>
    </row>
    <row r="10" spans="1:7" ht="15.75" thickBot="1" x14ac:dyDescent="0.3">
      <c r="A10" s="141"/>
      <c r="B10" s="143"/>
      <c r="C10" s="29" t="str">
        <f>Definitions!$A$9</f>
        <v>Partially Met (LOW)</v>
      </c>
      <c r="D10" s="23">
        <f>QUAL!E12</f>
        <v>0</v>
      </c>
      <c r="E10" s="47">
        <f>D10*B8*1</f>
        <v>0</v>
      </c>
      <c r="F10" s="72">
        <f>QUAL!G12</f>
        <v>0</v>
      </c>
      <c r="G10" s="47">
        <f>F10*B8*1</f>
        <v>0</v>
      </c>
    </row>
    <row r="11" spans="1:7" ht="15.75" thickBot="1" x14ac:dyDescent="0.3">
      <c r="A11" s="141"/>
      <c r="B11" s="143"/>
      <c r="C11" s="30" t="str">
        <f>Definitions!$A$10</f>
        <v>WILL Be Met</v>
      </c>
      <c r="D11" s="23">
        <f>QUAL!E13</f>
        <v>0</v>
      </c>
      <c r="E11" s="47">
        <f>D11*B8*-2</f>
        <v>0</v>
      </c>
      <c r="F11" s="72">
        <f>QUAL!G13</f>
        <v>0</v>
      </c>
      <c r="G11" s="47">
        <f>F11*B8*-2</f>
        <v>0</v>
      </c>
    </row>
    <row r="12" spans="1:7" ht="15.75" thickBot="1" x14ac:dyDescent="0.3">
      <c r="A12" s="151"/>
      <c r="B12" s="143"/>
      <c r="C12" s="32" t="str">
        <f>Definitions!$A$11</f>
        <v>NOT MET</v>
      </c>
      <c r="D12" s="48">
        <f>QUAL!E14</f>
        <v>0</v>
      </c>
      <c r="E12" s="49">
        <f>D12*B8*-5</f>
        <v>0</v>
      </c>
      <c r="F12" s="72">
        <f>QUAL!G14</f>
        <v>0</v>
      </c>
      <c r="G12" s="49">
        <f>F12*B8*-5</f>
        <v>0</v>
      </c>
    </row>
    <row r="13" spans="1:7" ht="15.75" thickBot="1" x14ac:dyDescent="0.3">
      <c r="A13" s="140" t="s">
        <v>57</v>
      </c>
      <c r="B13" s="142">
        <v>30</v>
      </c>
      <c r="C13" s="44" t="str">
        <f>Definitions!$A$7</f>
        <v>Fully Met</v>
      </c>
      <c r="D13" s="45">
        <f>DEL!E26</f>
        <v>22</v>
      </c>
      <c r="E13" s="46">
        <f>D13*B13*4</f>
        <v>2640</v>
      </c>
      <c r="F13" s="71">
        <f>DEL!G26</f>
        <v>0</v>
      </c>
      <c r="G13" s="46">
        <f>F13*B13*4</f>
        <v>0</v>
      </c>
    </row>
    <row r="14" spans="1:7" ht="15.75" thickBot="1" x14ac:dyDescent="0.3">
      <c r="A14" s="141"/>
      <c r="B14" s="143"/>
      <c r="C14" s="38" t="str">
        <f>Definitions!$A$8</f>
        <v>Partially Met (&gt;70%)</v>
      </c>
      <c r="D14" s="23">
        <f>DEL!E27</f>
        <v>0</v>
      </c>
      <c r="E14" s="47">
        <f>D14*B13*2</f>
        <v>0</v>
      </c>
      <c r="F14" s="71">
        <f>DEL!G27</f>
        <v>0</v>
      </c>
      <c r="G14" s="47">
        <f>F14*B13*2</f>
        <v>0</v>
      </c>
    </row>
    <row r="15" spans="1:7" ht="15.75" thickBot="1" x14ac:dyDescent="0.3">
      <c r="A15" s="141"/>
      <c r="B15" s="143"/>
      <c r="C15" s="29" t="str">
        <f>Definitions!$A$9</f>
        <v>Partially Met (LOW)</v>
      </c>
      <c r="D15" s="23">
        <f>DEL!E28</f>
        <v>0</v>
      </c>
      <c r="E15" s="47">
        <f>D15*B13*1</f>
        <v>0</v>
      </c>
      <c r="F15" s="71">
        <f>DEL!G28</f>
        <v>0</v>
      </c>
      <c r="G15" s="47">
        <f>F15*B13*1</f>
        <v>0</v>
      </c>
    </row>
    <row r="16" spans="1:7" ht="15.75" thickBot="1" x14ac:dyDescent="0.3">
      <c r="A16" s="141"/>
      <c r="B16" s="143"/>
      <c r="C16" s="30" t="str">
        <f>Definitions!$A$10</f>
        <v>WILL Be Met</v>
      </c>
      <c r="D16" s="23">
        <f>DEL!E29</f>
        <v>0</v>
      </c>
      <c r="E16" s="47">
        <f>D16*B13*-2</f>
        <v>0</v>
      </c>
      <c r="F16" s="71">
        <f>DEL!G29</f>
        <v>0</v>
      </c>
      <c r="G16" s="47">
        <f>F16*B13*-2</f>
        <v>0</v>
      </c>
    </row>
    <row r="17" spans="1:7" x14ac:dyDescent="0.25">
      <c r="A17" s="141"/>
      <c r="B17" s="144"/>
      <c r="C17" s="62" t="str">
        <f>Definitions!$A$11</f>
        <v>NOT MET</v>
      </c>
      <c r="D17" s="63">
        <f>DEL!E30</f>
        <v>0</v>
      </c>
      <c r="E17" s="64">
        <f>D17*B13*-5</f>
        <v>0</v>
      </c>
      <c r="F17" s="71">
        <f>DEL!G30</f>
        <v>0</v>
      </c>
      <c r="G17" s="47">
        <f>F17*B13*-5</f>
        <v>0</v>
      </c>
    </row>
    <row r="18" spans="1:7" ht="45.95" customHeight="1" x14ac:dyDescent="0.25">
      <c r="A18" s="60" t="s">
        <v>58</v>
      </c>
      <c r="B18" s="61">
        <v>20</v>
      </c>
      <c r="C18" s="65"/>
      <c r="D18" s="66"/>
      <c r="E18" s="67"/>
      <c r="F18" s="10"/>
      <c r="G18" s="22"/>
    </row>
    <row r="19" spans="1:7" x14ac:dyDescent="0.25">
      <c r="B19" s="31">
        <f>SUM(B8:B18)</f>
        <v>80</v>
      </c>
    </row>
    <row r="20" spans="1:7" ht="15.75" thickBot="1" x14ac:dyDescent="0.3"/>
    <row r="21" spans="1:7" ht="15.75" thickBot="1" x14ac:dyDescent="0.3">
      <c r="A21" s="140" t="s">
        <v>59</v>
      </c>
      <c r="B21" s="154"/>
      <c r="C21" s="44" t="str">
        <f>Definitions!$A$7</f>
        <v>Fully Met</v>
      </c>
      <c r="D21" s="46">
        <f>(E8+E13)</f>
        <v>3120</v>
      </c>
      <c r="F21" s="46">
        <f>(G8+G13)</f>
        <v>0</v>
      </c>
    </row>
    <row r="22" spans="1:7" ht="15.75" thickBot="1" x14ac:dyDescent="0.3">
      <c r="A22" s="145"/>
      <c r="B22" s="155"/>
      <c r="C22" s="38" t="str">
        <f>Definitions!$A$8</f>
        <v>Partially Met (&gt;70%)</v>
      </c>
      <c r="D22" s="46">
        <f t="shared" ref="D22:D25" si="0">(E9+E14)</f>
        <v>0</v>
      </c>
      <c r="F22" s="46">
        <f t="shared" ref="F22:F25" si="1">(G9+G14)</f>
        <v>0</v>
      </c>
    </row>
    <row r="23" spans="1:7" ht="15.75" thickBot="1" x14ac:dyDescent="0.3">
      <c r="A23" s="145"/>
      <c r="B23" s="155"/>
      <c r="C23" s="29" t="str">
        <f>Definitions!$A$9</f>
        <v>Partially Met (LOW)</v>
      </c>
      <c r="D23" s="46">
        <f t="shared" si="0"/>
        <v>0</v>
      </c>
      <c r="F23" s="46">
        <f t="shared" si="1"/>
        <v>0</v>
      </c>
    </row>
    <row r="24" spans="1:7" ht="15.75" thickBot="1" x14ac:dyDescent="0.3">
      <c r="A24" s="145"/>
      <c r="B24" s="155"/>
      <c r="C24" s="30" t="str">
        <f>Definitions!$A$10</f>
        <v>WILL Be Met</v>
      </c>
      <c r="D24" s="46">
        <f t="shared" si="0"/>
        <v>0</v>
      </c>
      <c r="F24" s="46">
        <f t="shared" si="1"/>
        <v>0</v>
      </c>
    </row>
    <row r="25" spans="1:7" ht="15.75" thickBot="1" x14ac:dyDescent="0.3">
      <c r="A25" s="146"/>
      <c r="B25" s="156"/>
      <c r="C25" s="32" t="str">
        <f>Definitions!$A$11</f>
        <v>NOT MET</v>
      </c>
      <c r="D25" s="46">
        <f t="shared" si="0"/>
        <v>0</v>
      </c>
      <c r="F25" s="46">
        <f t="shared" si="1"/>
        <v>0</v>
      </c>
    </row>
    <row r="26" spans="1:7" x14ac:dyDescent="0.25">
      <c r="D26" s="43">
        <f>SUM(D21:D25)</f>
        <v>3120</v>
      </c>
      <c r="F26" s="46">
        <f>SUM(F21:F25)</f>
        <v>0</v>
      </c>
    </row>
    <row r="28" spans="1:7" x14ac:dyDescent="0.25">
      <c r="A28" s="130" t="s">
        <v>60</v>
      </c>
      <c r="B28" s="131"/>
      <c r="C28" s="131"/>
      <c r="D28" s="131"/>
      <c r="E28" s="132"/>
    </row>
    <row r="29" spans="1:7" x14ac:dyDescent="0.25">
      <c r="A29" s="133"/>
      <c r="B29" s="134"/>
      <c r="C29" s="134"/>
      <c r="D29" s="134"/>
      <c r="E29" s="135"/>
    </row>
    <row r="30" spans="1:7" x14ac:dyDescent="0.25">
      <c r="A30" s="136"/>
      <c r="B30" s="137"/>
      <c r="C30" s="137"/>
      <c r="D30" s="137"/>
      <c r="E30" s="138"/>
    </row>
  </sheetData>
  <mergeCells count="11">
    <mergeCell ref="F6:G6"/>
    <mergeCell ref="A28:E30"/>
    <mergeCell ref="A4:E4"/>
    <mergeCell ref="A13:A17"/>
    <mergeCell ref="B13:B17"/>
    <mergeCell ref="A21:A25"/>
    <mergeCell ref="A6:D6"/>
    <mergeCell ref="A8:A12"/>
    <mergeCell ref="B8:B12"/>
    <mergeCell ref="E6:E7"/>
    <mergeCell ref="B21:B25"/>
  </mergeCells>
  <phoneticPr fontId="5" type="noConversion"/>
  <conditionalFormatting sqref="B19">
    <cfRule type="cellIs" dxfId="42" priority="1" stopIfTrue="1" operator="equal">
      <formula>100</formula>
    </cfRule>
    <cfRule type="cellIs" dxfId="41" priority="2" stopIfTrue="1" operator="lessThan">
      <formula>100</formula>
    </cfRule>
    <cfRule type="cellIs" dxfId="40" priority="3" stopIfTrue="1" operator="greaterThan">
      <formula>100</formula>
    </cfRule>
    <cfRule type="colorScale" priority="4">
      <colorScale>
        <cfvo type="min"/>
        <cfvo type="percentile" val="50"/>
        <cfvo type="max"/>
        <color rgb="FFF8696B"/>
        <color rgb="FFFFEB84"/>
        <color rgb="FF63BE7B"/>
      </colorScale>
    </cfRule>
    <cfRule type="cellIs" dxfId="39" priority="5" stopIfTrue="1" operator="equal">
      <formula>100</formula>
    </cfRule>
    <cfRule type="cellIs" dxfId="38" priority="6" stopIfTrue="1" operator="greaterThan">
      <formula>105</formula>
    </cfRule>
    <cfRule type="cellIs" dxfId="37" priority="7" stopIfTrue="1" operator="greaterThan">
      <formula>105</formula>
    </cfRule>
    <cfRule type="cellIs" dxfId="36" priority="8" stopIfTrue="1" operator="greaterThan">
      <formula>100</formula>
    </cfRule>
  </conditionalFormatting>
  <pageMargins left="0.7" right="0.7" top="0.75" bottom="0.75" header="0.3" footer="0.3"/>
  <pageSetup paperSize="9" orientation="portrait" horizontalDpi="4294967292" vertic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G11"/>
  <sheetViews>
    <sheetView topLeftCell="B1" workbookViewId="0">
      <selection activeCell="F1" sqref="F1:G1048576"/>
    </sheetView>
  </sheetViews>
  <sheetFormatPr defaultColWidth="11.42578125" defaultRowHeight="15" x14ac:dyDescent="0.25"/>
  <cols>
    <col min="1" max="1" width="11.42578125" customWidth="1"/>
    <col min="2" max="2" width="55.140625" customWidth="1"/>
    <col min="3" max="3" width="19" customWidth="1"/>
    <col min="4" max="4" width="21" customWidth="1"/>
    <col min="5" max="5" width="69" customWidth="1"/>
    <col min="6" max="6" width="21" hidden="1" customWidth="1"/>
    <col min="7" max="7" width="46" hidden="1" customWidth="1"/>
    <col min="8" max="8" width="11.42578125" customWidth="1"/>
  </cols>
  <sheetData>
    <row r="1" spans="1:7" ht="15.75" thickBot="1" x14ac:dyDescent="0.3">
      <c r="A1" s="2"/>
      <c r="B1" s="3" t="s">
        <v>61</v>
      </c>
      <c r="C1" s="3"/>
      <c r="D1" s="6" t="str">
        <f>'Compliance Grid'!A4</f>
        <v>West Suffolk College</v>
      </c>
      <c r="E1" s="52"/>
      <c r="F1" s="6"/>
    </row>
    <row r="2" spans="1:7" ht="45" x14ac:dyDescent="0.25">
      <c r="A2" s="1" t="s">
        <v>62</v>
      </c>
      <c r="B2" s="9" t="s">
        <v>63</v>
      </c>
      <c r="C2" s="9" t="s">
        <v>64</v>
      </c>
      <c r="D2" s="9" t="s">
        <v>65</v>
      </c>
      <c r="E2" s="51" t="s">
        <v>66</v>
      </c>
      <c r="F2" s="9" t="s">
        <v>67</v>
      </c>
      <c r="G2" s="5" t="s">
        <v>68</v>
      </c>
    </row>
    <row r="3" spans="1:7" ht="71.25" x14ac:dyDescent="0.25">
      <c r="A3" s="7" t="s">
        <v>69</v>
      </c>
      <c r="B3" s="8" t="s">
        <v>70</v>
      </c>
      <c r="C3" s="8" t="s">
        <v>71</v>
      </c>
      <c r="D3" s="4" t="s">
        <v>45</v>
      </c>
      <c r="E3" s="113" t="s">
        <v>72</v>
      </c>
      <c r="F3" s="4"/>
      <c r="G3" s="23"/>
    </row>
    <row r="4" spans="1:7" ht="85.5" x14ac:dyDescent="0.25">
      <c r="A4" s="7" t="s">
        <v>73</v>
      </c>
      <c r="B4" s="8" t="s">
        <v>74</v>
      </c>
      <c r="C4" s="8" t="s">
        <v>75</v>
      </c>
      <c r="D4" s="4" t="s">
        <v>45</v>
      </c>
      <c r="E4" s="114" t="s">
        <v>76</v>
      </c>
      <c r="F4" s="4"/>
      <c r="G4" s="23"/>
    </row>
    <row r="5" spans="1:7" ht="105" x14ac:dyDescent="0.25">
      <c r="A5" s="7" t="s">
        <v>77</v>
      </c>
      <c r="B5" s="8" t="s">
        <v>78</v>
      </c>
      <c r="C5" s="8" t="s">
        <v>75</v>
      </c>
      <c r="D5" s="4" t="s">
        <v>45</v>
      </c>
      <c r="E5" s="114" t="s">
        <v>79</v>
      </c>
      <c r="F5" s="4"/>
      <c r="G5" s="23"/>
    </row>
    <row r="6" spans="1:7" ht="240" x14ac:dyDescent="0.25">
      <c r="A6" s="7" t="s">
        <v>80</v>
      </c>
      <c r="B6" s="8" t="s">
        <v>81</v>
      </c>
      <c r="C6" s="8" t="s">
        <v>75</v>
      </c>
      <c r="D6" s="4" t="s">
        <v>45</v>
      </c>
      <c r="E6" s="114" t="s">
        <v>82</v>
      </c>
      <c r="F6" s="4"/>
      <c r="G6" s="23"/>
    </row>
    <row r="7" spans="1:7" s="78" customFormat="1" ht="285" x14ac:dyDescent="0.25">
      <c r="A7" s="7" t="s">
        <v>83</v>
      </c>
      <c r="B7" s="100" t="s">
        <v>84</v>
      </c>
      <c r="C7" s="8" t="s">
        <v>75</v>
      </c>
      <c r="D7" s="4"/>
      <c r="E7" s="85" t="s">
        <v>85</v>
      </c>
      <c r="F7" s="4"/>
      <c r="G7" s="77"/>
    </row>
    <row r="8" spans="1:7" ht="30" x14ac:dyDescent="0.25">
      <c r="A8" s="7" t="s">
        <v>86</v>
      </c>
      <c r="B8" s="8" t="s">
        <v>87</v>
      </c>
      <c r="C8" s="8" t="s">
        <v>75</v>
      </c>
      <c r="D8" s="4" t="s">
        <v>45</v>
      </c>
      <c r="E8" s="121" t="s">
        <v>88</v>
      </c>
      <c r="F8" s="4"/>
      <c r="G8" s="23"/>
    </row>
    <row r="9" spans="1:7" ht="105" x14ac:dyDescent="0.25">
      <c r="A9" s="7" t="s">
        <v>89</v>
      </c>
      <c r="B9" s="76" t="s">
        <v>90</v>
      </c>
      <c r="C9" s="8" t="s">
        <v>75</v>
      </c>
      <c r="D9" s="4" t="s">
        <v>45</v>
      </c>
      <c r="E9" s="85" t="s">
        <v>91</v>
      </c>
      <c r="F9" s="4"/>
      <c r="G9" s="23"/>
    </row>
    <row r="10" spans="1:7" ht="42.75" x14ac:dyDescent="0.25">
      <c r="A10" s="7" t="s">
        <v>92</v>
      </c>
      <c r="B10" s="8" t="s">
        <v>93</v>
      </c>
      <c r="C10" s="8" t="s">
        <v>75</v>
      </c>
      <c r="D10" s="4" t="s">
        <v>45</v>
      </c>
      <c r="E10" s="85" t="s">
        <v>276</v>
      </c>
      <c r="F10" s="4"/>
      <c r="G10" s="23"/>
    </row>
    <row r="11" spans="1:7" ht="71.25" x14ac:dyDescent="0.25">
      <c r="A11" s="7" t="s">
        <v>94</v>
      </c>
      <c r="B11" s="8" t="s">
        <v>95</v>
      </c>
      <c r="C11" s="8" t="s">
        <v>75</v>
      </c>
      <c r="D11" s="4" t="s">
        <v>45</v>
      </c>
      <c r="E11" s="85" t="s">
        <v>275</v>
      </c>
      <c r="F11" s="4"/>
      <c r="G11" s="23"/>
    </row>
  </sheetData>
  <phoneticPr fontId="25" type="noConversion"/>
  <conditionalFormatting sqref="C3:C9">
    <cfRule type="cellIs" dxfId="35" priority="30" stopIfTrue="1" operator="equal">
      <formula>"Out"</formula>
    </cfRule>
    <cfRule type="cellIs" dxfId="34" priority="31" stopIfTrue="1" operator="equal">
      <formula>"In"</formula>
    </cfRule>
  </conditionalFormatting>
  <conditionalFormatting sqref="C10:C11">
    <cfRule type="cellIs" dxfId="33" priority="8" stopIfTrue="1" operator="equal">
      <formula>"Out"</formula>
    </cfRule>
    <cfRule type="cellIs" dxfId="32" priority="9" stopIfTrue="1" operator="equal">
      <formula>"In"</formula>
    </cfRule>
  </conditionalFormatting>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cellIs" priority="37" operator="equal" id="{4CE23C08-5C8B-4199-BAC6-49F7FE8AA77B}">
            <xm:f>Definitions!$A$8</xm:f>
            <x14:dxf>
              <fill>
                <patternFill>
                  <bgColor rgb="FFFFFF00"/>
                </patternFill>
              </fill>
            </x14:dxf>
          </x14:cfRule>
          <x14:cfRule type="cellIs" priority="38" operator="equal" id="{6E2DE039-9A90-404C-B75A-D2111EC82F88}">
            <xm:f>Definitions!$A$7</xm:f>
            <x14:dxf>
              <fill>
                <patternFill>
                  <bgColor rgb="FF00B050"/>
                </patternFill>
              </fill>
            </x14:dxf>
          </x14:cfRule>
          <xm:sqref>D3:D11</xm:sqref>
        </x14:conditionalFormatting>
        <x14:conditionalFormatting xmlns:xm="http://schemas.microsoft.com/office/excel/2006/main">
          <x14:cfRule type="cellIs" priority="39" operator="equal" id="{596463C9-035F-4D26-9AE5-65274248BC01}">
            <xm:f>Definitions!$A$11</xm:f>
            <x14:dxf>
              <fill>
                <patternFill>
                  <bgColor rgb="FFFF0000"/>
                </patternFill>
              </fill>
            </x14:dxf>
          </x14:cfRule>
          <x14:cfRule type="cellIs" priority="40" operator="equal" id="{87D5634F-0284-496D-84AD-8F39992FD175}">
            <xm:f>Definitions!$A$10</xm:f>
            <x14:dxf>
              <fill>
                <patternFill>
                  <bgColor theme="5" tint="0.59996337778862885"/>
                </patternFill>
              </fill>
            </x14:dxf>
          </x14:cfRule>
          <x14:cfRule type="cellIs" priority="41" operator="equal" id="{57E74371-4A13-4CCB-AAE8-A6BCC1B92F31}">
            <xm:f>Definitions!$A$9</xm:f>
            <x14:dxf>
              <font>
                <color auto="1"/>
              </font>
              <fill>
                <patternFill>
                  <bgColor rgb="FFFFC000"/>
                </patternFill>
              </fill>
            </x14:dxf>
          </x14:cfRule>
          <x14:cfRule type="cellIs" priority="42" operator="equal" id="{2F151469-B07B-4E65-A0F8-082AE033448F}">
            <xm:f>Definitions!$A$8</xm:f>
            <x14:dxf>
              <fill>
                <patternFill>
                  <bgColor rgb="FFFFFF00"/>
                </patternFill>
              </fill>
            </x14:dxf>
          </x14:cfRule>
          <x14:cfRule type="cellIs" priority="43" operator="equal" id="{7025A7D0-4F56-477E-B64E-4C44ACC05EC4}">
            <xm:f>Definitions!$A$7</xm:f>
            <x14:dxf>
              <fill>
                <patternFill>
                  <bgColor rgb="FF00B050"/>
                </patternFill>
              </fill>
            </x14:dxf>
          </x14:cfRule>
          <xm:sqref>D3:D11</xm:sqref>
        </x14:conditionalFormatting>
        <x14:conditionalFormatting xmlns:xm="http://schemas.microsoft.com/office/excel/2006/main">
          <x14:cfRule type="cellIs" priority="1" operator="equal" id="{6982B702-FB21-B643-B62E-12FB5B1918C7}">
            <xm:f>Definitions!$A$8</xm:f>
            <x14:dxf>
              <fill>
                <patternFill>
                  <bgColor rgb="FFFFFF00"/>
                </patternFill>
              </fill>
            </x14:dxf>
          </x14:cfRule>
          <x14:cfRule type="cellIs" priority="2" operator="equal" id="{D2D74D73-CA53-1B46-BF2B-2DEC9B7B12FF}">
            <xm:f>Definitions!$A$7</xm:f>
            <x14:dxf>
              <fill>
                <patternFill>
                  <bgColor rgb="FF00B050"/>
                </patternFill>
              </fill>
            </x14:dxf>
          </x14:cfRule>
          <xm:sqref>F3:F11</xm:sqref>
        </x14:conditionalFormatting>
        <x14:conditionalFormatting xmlns:xm="http://schemas.microsoft.com/office/excel/2006/main">
          <x14:cfRule type="cellIs" priority="3" operator="equal" id="{E09EBE9B-4FC0-E740-BE8B-C96BF57A1B54}">
            <xm:f>Definitions!$A$11</xm:f>
            <x14:dxf>
              <fill>
                <patternFill>
                  <bgColor rgb="FFFF0000"/>
                </patternFill>
              </fill>
            </x14:dxf>
          </x14:cfRule>
          <x14:cfRule type="cellIs" priority="4" operator="equal" id="{D06B41AA-6950-F045-B9B8-97904A4E652F}">
            <xm:f>Definitions!$A$10</xm:f>
            <x14:dxf>
              <fill>
                <patternFill>
                  <bgColor theme="5" tint="0.59996337778862885"/>
                </patternFill>
              </fill>
            </x14:dxf>
          </x14:cfRule>
          <x14:cfRule type="cellIs" priority="5" operator="equal" id="{3A67B6D5-0B4D-634C-9EED-3F4B1F4FC364}">
            <xm:f>Definitions!$A$9</xm:f>
            <x14:dxf>
              <font>
                <color auto="1"/>
              </font>
              <fill>
                <patternFill>
                  <bgColor rgb="FFFFC000"/>
                </patternFill>
              </fill>
            </x14:dxf>
          </x14:cfRule>
          <x14:cfRule type="cellIs" priority="6" operator="equal" id="{27ADE845-9925-474F-85EC-141603193025}">
            <xm:f>Definitions!$A$8</xm:f>
            <x14:dxf>
              <fill>
                <patternFill>
                  <bgColor rgb="FFFFFF00"/>
                </patternFill>
              </fill>
            </x14:dxf>
          </x14:cfRule>
          <x14:cfRule type="cellIs" priority="7" operator="equal" id="{6F8724E1-B508-9D47-BE20-F3BB1C944E41}">
            <xm:f>Definitions!$A$7</xm:f>
            <x14:dxf>
              <fill>
                <patternFill>
                  <bgColor rgb="FF00B050"/>
                </patternFill>
              </fill>
            </x14:dxf>
          </x14:cfRule>
          <xm:sqref>F3:F11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FE2580D6-F697-034C-8B11-D22AD1FF03B7}">
          <x14:formula1>
            <xm:f>Definitions!$A$67:$A$68</xm:f>
          </x14:formula1>
          <xm:sqref>D3:D11 F3:F11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H14"/>
  <sheetViews>
    <sheetView topLeftCell="C1" workbookViewId="0">
      <selection activeCell="G1" sqref="G1:H1048576"/>
    </sheetView>
  </sheetViews>
  <sheetFormatPr defaultColWidth="11.42578125" defaultRowHeight="15" x14ac:dyDescent="0.25"/>
  <cols>
    <col min="1" max="1" width="11.42578125" customWidth="1"/>
    <col min="2" max="2" width="40.42578125" customWidth="1"/>
    <col min="3" max="3" width="55.140625" customWidth="1"/>
    <col min="4" max="4" width="19" customWidth="1"/>
    <col min="5" max="5" width="21" customWidth="1"/>
    <col min="6" max="6" width="69" customWidth="1"/>
    <col min="7" max="7" width="11.42578125" hidden="1" customWidth="1"/>
    <col min="8" max="8" width="46.140625" hidden="1" customWidth="1"/>
  </cols>
  <sheetData>
    <row r="1" spans="1:8" ht="15.75" thickBot="1" x14ac:dyDescent="0.3">
      <c r="A1" s="2"/>
      <c r="B1" s="56"/>
      <c r="C1" s="3" t="s">
        <v>61</v>
      </c>
      <c r="D1" s="3"/>
      <c r="E1" s="6" t="str">
        <f>'Compliance Grid'!A4</f>
        <v>West Suffolk College</v>
      </c>
      <c r="F1" s="52"/>
    </row>
    <row r="2" spans="1:8" ht="60" x14ac:dyDescent="0.25">
      <c r="A2" s="1" t="s">
        <v>62</v>
      </c>
      <c r="B2" s="1" t="s">
        <v>96</v>
      </c>
      <c r="C2" s="9" t="s">
        <v>97</v>
      </c>
      <c r="D2" s="9" t="s">
        <v>64</v>
      </c>
      <c r="E2" s="9" t="s">
        <v>65</v>
      </c>
      <c r="F2" s="58" t="s">
        <v>66</v>
      </c>
      <c r="G2" s="69" t="s">
        <v>98</v>
      </c>
      <c r="H2" s="69" t="s">
        <v>99</v>
      </c>
    </row>
    <row r="3" spans="1:8" ht="105" x14ac:dyDescent="0.25">
      <c r="A3" s="7" t="s">
        <v>100</v>
      </c>
      <c r="B3" s="7" t="s">
        <v>101</v>
      </c>
      <c r="C3" s="8" t="s">
        <v>102</v>
      </c>
      <c r="D3" s="8" t="s">
        <v>71</v>
      </c>
      <c r="E3" s="4" t="s">
        <v>32</v>
      </c>
      <c r="F3" s="115" t="s">
        <v>103</v>
      </c>
      <c r="G3" s="4"/>
      <c r="H3" s="23"/>
    </row>
    <row r="4" spans="1:8" ht="45" x14ac:dyDescent="0.25">
      <c r="A4" s="7" t="s">
        <v>104</v>
      </c>
      <c r="B4" s="7" t="s">
        <v>105</v>
      </c>
      <c r="C4" s="8" t="s">
        <v>106</v>
      </c>
      <c r="D4" s="8" t="s">
        <v>75</v>
      </c>
      <c r="E4" s="4" t="s">
        <v>32</v>
      </c>
      <c r="F4" s="114" t="s">
        <v>277</v>
      </c>
      <c r="G4" s="4"/>
      <c r="H4" s="23"/>
    </row>
    <row r="5" spans="1:8" ht="42.75" x14ac:dyDescent="0.25">
      <c r="A5" s="7" t="s">
        <v>107</v>
      </c>
      <c r="B5" s="7" t="s">
        <v>108</v>
      </c>
      <c r="C5" s="8" t="s">
        <v>109</v>
      </c>
      <c r="D5" s="8" t="s">
        <v>75</v>
      </c>
      <c r="E5" s="4" t="s">
        <v>32</v>
      </c>
      <c r="F5" s="114" t="s">
        <v>278</v>
      </c>
      <c r="G5" s="4"/>
      <c r="H5" s="23"/>
    </row>
    <row r="6" spans="1:8" ht="42.75" x14ac:dyDescent="0.25">
      <c r="A6" s="7" t="s">
        <v>110</v>
      </c>
      <c r="B6" s="7" t="s">
        <v>111</v>
      </c>
      <c r="C6" s="8" t="s">
        <v>112</v>
      </c>
      <c r="D6" s="8" t="s">
        <v>75</v>
      </c>
      <c r="E6" s="4" t="s">
        <v>32</v>
      </c>
      <c r="F6" s="114" t="s">
        <v>279</v>
      </c>
      <c r="G6" s="4"/>
      <c r="H6" s="23"/>
    </row>
    <row r="7" spans="1:8" x14ac:dyDescent="0.25">
      <c r="A7" s="10"/>
      <c r="B7" s="10"/>
      <c r="C7" s="20"/>
      <c r="D7" s="20"/>
      <c r="E7" s="21"/>
      <c r="F7" s="19"/>
    </row>
    <row r="10" spans="1:8" x14ac:dyDescent="0.25">
      <c r="C10" s="11" t="s">
        <v>32</v>
      </c>
      <c r="D10" s="11"/>
      <c r="E10" s="23">
        <f>+COUNTIF(($E$3:$E$6),C10)</f>
        <v>4</v>
      </c>
      <c r="G10" s="23">
        <f>+COUNTIF(($G$3:$G$6),C10)</f>
        <v>0</v>
      </c>
    </row>
    <row r="11" spans="1:8" x14ac:dyDescent="0.25">
      <c r="C11" s="12" t="s">
        <v>34</v>
      </c>
      <c r="D11" s="12"/>
      <c r="E11" s="23">
        <f>+COUNTIF(($E$3:$E$6),C11)</f>
        <v>0</v>
      </c>
      <c r="G11" s="23">
        <f>+COUNTIF(($G$3:$G$6),C11)</f>
        <v>0</v>
      </c>
    </row>
    <row r="12" spans="1:8" x14ac:dyDescent="0.25">
      <c r="C12" s="13" t="s">
        <v>36</v>
      </c>
      <c r="D12" s="13"/>
      <c r="E12" s="23">
        <f>+COUNTIF(($E$3:$E$6),C12)</f>
        <v>0</v>
      </c>
      <c r="G12" s="23">
        <f>+COUNTIF(($G$3:$G$6),C12)</f>
        <v>0</v>
      </c>
    </row>
    <row r="13" spans="1:8" x14ac:dyDescent="0.25">
      <c r="C13" s="27" t="s">
        <v>38</v>
      </c>
      <c r="D13" s="27"/>
      <c r="E13" s="23">
        <f>+COUNTIF(($E$3:$E$6),C13)</f>
        <v>0</v>
      </c>
      <c r="G13" s="23">
        <f>+COUNTIF(($G$3:$G$6),C13)</f>
        <v>0</v>
      </c>
    </row>
    <row r="14" spans="1:8" x14ac:dyDescent="0.25">
      <c r="C14" s="14" t="s">
        <v>40</v>
      </c>
      <c r="D14" s="14"/>
      <c r="E14" s="23">
        <f>+COUNTIF(($E$3:$E$6),C14)</f>
        <v>0</v>
      </c>
      <c r="G14" s="23">
        <f>+COUNTIF(($G$3:$G$6),C14)</f>
        <v>0</v>
      </c>
    </row>
  </sheetData>
  <phoneticPr fontId="8" type="noConversion"/>
  <conditionalFormatting sqref="D3:D7">
    <cfRule type="cellIs" dxfId="17" priority="45" stopIfTrue="1" operator="equal">
      <formula>"Out"</formula>
    </cfRule>
    <cfRule type="cellIs" dxfId="16" priority="46" stopIfTrue="1" operator="equal">
      <formula>"In"</formula>
    </cfRule>
  </conditionalFormatting>
  <dataValidations count="1">
    <dataValidation type="list" allowBlank="1" showInputMessage="1" showErrorMessage="1" sqref="E3:E6 G3:G6" xr:uid="{00000000-0002-0000-0400-000000000000}">
      <formula1>comp</formula1>
    </dataValidation>
  </dataValidations>
  <pageMargins left="0.75000000000000011" right="0.75000000000000011" top="1" bottom="1" header="0.5" footer="0.5"/>
  <pageSetup paperSize="9" scale="63" fitToHeight="0" orientation="landscape" horizontalDpi="4294967292" verticalDpi="4294967292"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ellIs" priority="52" operator="equal" id="{42AE3B7D-6949-46C1-9A7D-704560CE8CEB}">
            <xm:f>Definitions!$A$8</xm:f>
            <x14:dxf>
              <fill>
                <patternFill>
                  <bgColor rgb="FFFFFF00"/>
                </patternFill>
              </fill>
            </x14:dxf>
          </x14:cfRule>
          <x14:cfRule type="cellIs" priority="53" operator="equal" id="{265EF697-C540-4B70-A704-05BD411FB797}">
            <xm:f>Definitions!$A$7</xm:f>
            <x14:dxf>
              <fill>
                <patternFill>
                  <bgColor rgb="FF00B050"/>
                </patternFill>
              </fill>
            </x14:dxf>
          </x14:cfRule>
          <xm:sqref>E3 G3:G6</xm:sqref>
        </x14:conditionalFormatting>
        <x14:conditionalFormatting xmlns:xm="http://schemas.microsoft.com/office/excel/2006/main">
          <x14:cfRule type="cellIs" priority="54" operator="equal" id="{8CA085FC-B9A7-4ADF-A85F-A71E90641C1A}">
            <xm:f>Definitions!$A$11</xm:f>
            <x14:dxf>
              <fill>
                <patternFill>
                  <bgColor rgb="FFFF0000"/>
                </patternFill>
              </fill>
            </x14:dxf>
          </x14:cfRule>
          <x14:cfRule type="cellIs" priority="55" operator="equal" id="{E37A3F43-0B5A-4A93-A632-07C9344C306D}">
            <xm:f>Definitions!$A$10</xm:f>
            <x14:dxf>
              <fill>
                <patternFill>
                  <bgColor theme="5" tint="0.59996337778862885"/>
                </patternFill>
              </fill>
            </x14:dxf>
          </x14:cfRule>
          <x14:cfRule type="cellIs" priority="56" operator="equal" id="{4A8DFB55-685F-4B10-BF91-4E18D7E6E566}">
            <xm:f>Definitions!$A$9</xm:f>
            <x14:dxf>
              <font>
                <color auto="1"/>
              </font>
              <fill>
                <patternFill>
                  <bgColor rgb="FFFFC000"/>
                </patternFill>
              </fill>
            </x14:dxf>
          </x14:cfRule>
          <x14:cfRule type="cellIs" priority="57" operator="equal" id="{81EAD980-8154-4754-93DE-663F5FCD00F6}">
            <xm:f>Definitions!$A$8</xm:f>
            <x14:dxf>
              <fill>
                <patternFill>
                  <bgColor rgb="FFFFFF00"/>
                </patternFill>
              </fill>
            </x14:dxf>
          </x14:cfRule>
          <x14:cfRule type="cellIs" priority="58" operator="equal" id="{F71E4BB2-83B7-4473-B435-2C5E77677F5A}">
            <xm:f>Definitions!$A$7</xm:f>
            <x14:dxf>
              <fill>
                <patternFill>
                  <bgColor rgb="FF00B050"/>
                </patternFill>
              </fill>
            </x14:dxf>
          </x14:cfRule>
          <xm:sqref>E3:E6 G3:G6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A1:H30"/>
  <sheetViews>
    <sheetView topLeftCell="B18" workbookViewId="0">
      <selection activeCell="G18" sqref="G1:H1048576"/>
    </sheetView>
  </sheetViews>
  <sheetFormatPr defaultColWidth="8.85546875" defaultRowHeight="14.25" x14ac:dyDescent="0.2"/>
  <cols>
    <col min="1" max="1" width="11.42578125" style="78" customWidth="1"/>
    <col min="2" max="2" width="41.42578125" style="82" customWidth="1"/>
    <col min="3" max="3" width="58.42578125" style="78" customWidth="1"/>
    <col min="4" max="4" width="16.140625" style="78" customWidth="1"/>
    <col min="5" max="5" width="21" style="78" customWidth="1"/>
    <col min="6" max="6" width="69" style="78" customWidth="1"/>
    <col min="7" max="7" width="14.42578125" style="78" hidden="1" customWidth="1"/>
    <col min="8" max="8" width="44.140625" style="78" hidden="1" customWidth="1"/>
    <col min="9" max="16384" width="8.85546875" style="78"/>
  </cols>
  <sheetData>
    <row r="1" spans="1:8" ht="15.75" thickBot="1" x14ac:dyDescent="0.25">
      <c r="A1" s="2"/>
      <c r="B1" s="79"/>
      <c r="C1" s="3" t="s">
        <v>61</v>
      </c>
      <c r="D1" s="3"/>
      <c r="E1" s="6" t="str">
        <f>'Compliance Grid'!A4</f>
        <v>West Suffolk College</v>
      </c>
      <c r="F1" s="80"/>
    </row>
    <row r="2" spans="1:8" ht="45" x14ac:dyDescent="0.2">
      <c r="A2" s="1" t="s">
        <v>62</v>
      </c>
      <c r="B2" s="9" t="s">
        <v>96</v>
      </c>
      <c r="C2" s="9" t="s">
        <v>113</v>
      </c>
      <c r="D2" s="9" t="s">
        <v>64</v>
      </c>
      <c r="E2" s="9" t="s">
        <v>65</v>
      </c>
      <c r="F2" s="9" t="s">
        <v>66</v>
      </c>
      <c r="G2" s="69" t="s">
        <v>98</v>
      </c>
      <c r="H2" s="69" t="s">
        <v>99</v>
      </c>
    </row>
    <row r="3" spans="1:8" ht="30" x14ac:dyDescent="0.2">
      <c r="A3" s="7" t="s">
        <v>114</v>
      </c>
      <c r="B3" s="8" t="s">
        <v>115</v>
      </c>
      <c r="C3" s="8" t="s">
        <v>116</v>
      </c>
      <c r="D3" s="8" t="s">
        <v>71</v>
      </c>
      <c r="E3" s="4" t="s">
        <v>32</v>
      </c>
      <c r="F3" s="116" t="s">
        <v>117</v>
      </c>
      <c r="G3" s="4"/>
      <c r="H3" s="77"/>
    </row>
    <row r="4" spans="1:8" ht="42.75" x14ac:dyDescent="0.2">
      <c r="A4" s="7" t="s">
        <v>118</v>
      </c>
      <c r="B4" s="8" t="s">
        <v>119</v>
      </c>
      <c r="C4" s="8" t="s">
        <v>120</v>
      </c>
      <c r="D4" s="8" t="s">
        <v>71</v>
      </c>
      <c r="E4" s="4" t="s">
        <v>32</v>
      </c>
      <c r="F4" s="116" t="s">
        <v>121</v>
      </c>
      <c r="G4" s="4"/>
      <c r="H4" s="77"/>
    </row>
    <row r="5" spans="1:8" ht="60" x14ac:dyDescent="0.2">
      <c r="A5" s="7" t="s">
        <v>122</v>
      </c>
      <c r="B5" s="8" t="s">
        <v>123</v>
      </c>
      <c r="C5" s="8" t="s">
        <v>124</v>
      </c>
      <c r="D5" s="8" t="s">
        <v>71</v>
      </c>
      <c r="E5" s="4" t="s">
        <v>32</v>
      </c>
      <c r="F5" s="116" t="s">
        <v>125</v>
      </c>
      <c r="G5" s="4"/>
      <c r="H5" s="77"/>
    </row>
    <row r="6" spans="1:8" ht="42.75" x14ac:dyDescent="0.2">
      <c r="A6" s="7" t="s">
        <v>126</v>
      </c>
      <c r="B6" s="82" t="s">
        <v>127</v>
      </c>
      <c r="C6" s="83" t="s">
        <v>128</v>
      </c>
      <c r="D6" s="8" t="s">
        <v>71</v>
      </c>
      <c r="E6" s="4" t="s">
        <v>32</v>
      </c>
      <c r="F6" s="116" t="s">
        <v>129</v>
      </c>
      <c r="G6" s="4"/>
      <c r="H6" s="77"/>
    </row>
    <row r="7" spans="1:8" ht="409.5" x14ac:dyDescent="0.2">
      <c r="A7" s="7" t="s">
        <v>130</v>
      </c>
      <c r="B7" s="76" t="s">
        <v>131</v>
      </c>
      <c r="C7" s="8" t="s">
        <v>132</v>
      </c>
      <c r="D7" s="8" t="s">
        <v>75</v>
      </c>
      <c r="E7" s="4" t="s">
        <v>32</v>
      </c>
      <c r="F7" s="116" t="s">
        <v>133</v>
      </c>
      <c r="G7" s="4"/>
      <c r="H7" s="77"/>
    </row>
    <row r="8" spans="1:8" ht="345" x14ac:dyDescent="0.2">
      <c r="A8" s="7" t="s">
        <v>134</v>
      </c>
      <c r="B8" s="100" t="s">
        <v>135</v>
      </c>
      <c r="C8" s="100" t="s">
        <v>136</v>
      </c>
      <c r="D8" s="8" t="s">
        <v>71</v>
      </c>
      <c r="E8" s="4" t="s">
        <v>32</v>
      </c>
      <c r="F8" s="117" t="s">
        <v>137</v>
      </c>
      <c r="G8" s="4"/>
      <c r="H8" s="77"/>
    </row>
    <row r="9" spans="1:8" ht="285" x14ac:dyDescent="0.2">
      <c r="A9" s="7" t="s">
        <v>138</v>
      </c>
      <c r="B9" s="8" t="s">
        <v>139</v>
      </c>
      <c r="C9" s="8" t="s">
        <v>140</v>
      </c>
      <c r="D9" s="8" t="s">
        <v>75</v>
      </c>
      <c r="E9" s="4" t="s">
        <v>32</v>
      </c>
      <c r="F9" s="116" t="s">
        <v>141</v>
      </c>
      <c r="G9" s="4"/>
      <c r="H9" s="77"/>
    </row>
    <row r="10" spans="1:8" ht="180" x14ac:dyDescent="0.25">
      <c r="A10" s="7" t="s">
        <v>142</v>
      </c>
      <c r="B10" s="8" t="s">
        <v>143</v>
      </c>
      <c r="C10" s="8" t="s">
        <v>144</v>
      </c>
      <c r="D10" s="8" t="s">
        <v>75</v>
      </c>
      <c r="E10" s="4" t="s">
        <v>32</v>
      </c>
      <c r="F10" s="120" t="s">
        <v>145</v>
      </c>
      <c r="G10" s="4"/>
      <c r="H10" s="77"/>
    </row>
    <row r="11" spans="1:8" ht="375" x14ac:dyDescent="0.2">
      <c r="A11" s="7" t="s">
        <v>146</v>
      </c>
      <c r="B11" s="8" t="s">
        <v>147</v>
      </c>
      <c r="C11" s="8" t="s">
        <v>148</v>
      </c>
      <c r="D11" s="8" t="s">
        <v>75</v>
      </c>
      <c r="E11" s="4" t="s">
        <v>32</v>
      </c>
      <c r="F11" s="22" t="s">
        <v>149</v>
      </c>
      <c r="G11" s="4"/>
      <c r="H11" s="77"/>
    </row>
    <row r="12" spans="1:8" ht="105" x14ac:dyDescent="0.2">
      <c r="A12" s="7" t="s">
        <v>150</v>
      </c>
      <c r="B12" s="8" t="s">
        <v>151</v>
      </c>
      <c r="C12" s="8" t="s">
        <v>152</v>
      </c>
      <c r="D12" s="8" t="s">
        <v>75</v>
      </c>
      <c r="E12" s="4" t="s">
        <v>32</v>
      </c>
      <c r="F12" s="116" t="s">
        <v>153</v>
      </c>
      <c r="G12" s="4"/>
      <c r="H12" s="77"/>
    </row>
    <row r="13" spans="1:8" ht="165" x14ac:dyDescent="0.2">
      <c r="A13" s="7" t="s">
        <v>154</v>
      </c>
      <c r="B13" s="76" t="s">
        <v>155</v>
      </c>
      <c r="C13" s="8" t="s">
        <v>156</v>
      </c>
      <c r="D13" s="8" t="s">
        <v>75</v>
      </c>
      <c r="E13" s="4" t="s">
        <v>32</v>
      </c>
      <c r="F13" s="118" t="s">
        <v>157</v>
      </c>
      <c r="G13" s="4"/>
      <c r="H13" s="77"/>
    </row>
    <row r="14" spans="1:8" ht="135" x14ac:dyDescent="0.2">
      <c r="A14" s="7" t="s">
        <v>158</v>
      </c>
      <c r="B14" s="76" t="s">
        <v>159</v>
      </c>
      <c r="C14" s="8" t="s">
        <v>160</v>
      </c>
      <c r="D14" s="8" t="s">
        <v>75</v>
      </c>
      <c r="E14" s="4" t="s">
        <v>32</v>
      </c>
      <c r="F14" s="118" t="s">
        <v>161</v>
      </c>
      <c r="G14" s="4"/>
      <c r="H14" s="77"/>
    </row>
    <row r="15" spans="1:8" ht="165" x14ac:dyDescent="0.2">
      <c r="A15" s="7" t="s">
        <v>162</v>
      </c>
      <c r="B15" s="8" t="s">
        <v>163</v>
      </c>
      <c r="C15" s="8" t="s">
        <v>164</v>
      </c>
      <c r="D15" s="8" t="s">
        <v>75</v>
      </c>
      <c r="E15" s="4" t="s">
        <v>32</v>
      </c>
      <c r="F15" s="118" t="s">
        <v>165</v>
      </c>
      <c r="G15" s="4"/>
      <c r="H15" s="77"/>
    </row>
    <row r="16" spans="1:8" ht="75" x14ac:dyDescent="0.2">
      <c r="A16" s="7" t="s">
        <v>166</v>
      </c>
      <c r="B16" s="8" t="s">
        <v>167</v>
      </c>
      <c r="C16" s="8" t="s">
        <v>168</v>
      </c>
      <c r="D16" s="8" t="s">
        <v>75</v>
      </c>
      <c r="E16" s="4" t="s">
        <v>32</v>
      </c>
      <c r="F16" s="118" t="s">
        <v>169</v>
      </c>
      <c r="G16" s="4"/>
      <c r="H16" s="77"/>
    </row>
    <row r="17" spans="1:8" ht="60" x14ac:dyDescent="0.2">
      <c r="A17" s="7" t="s">
        <v>170</v>
      </c>
      <c r="B17" s="8" t="s">
        <v>171</v>
      </c>
      <c r="C17" s="8" t="s">
        <v>172</v>
      </c>
      <c r="D17" s="8" t="s">
        <v>75</v>
      </c>
      <c r="E17" s="4" t="s">
        <v>32</v>
      </c>
      <c r="F17" s="118" t="s">
        <v>173</v>
      </c>
      <c r="G17" s="4"/>
      <c r="H17" s="77"/>
    </row>
    <row r="18" spans="1:8" ht="165" x14ac:dyDescent="0.2">
      <c r="A18" s="7" t="s">
        <v>174</v>
      </c>
      <c r="B18" s="8" t="s">
        <v>175</v>
      </c>
      <c r="C18" s="8" t="s">
        <v>176</v>
      </c>
      <c r="D18" s="8" t="s">
        <v>75</v>
      </c>
      <c r="E18" s="4" t="s">
        <v>32</v>
      </c>
      <c r="F18" s="22" t="s">
        <v>177</v>
      </c>
      <c r="G18" s="4"/>
      <c r="H18" s="77"/>
    </row>
    <row r="19" spans="1:8" ht="105" x14ac:dyDescent="0.25">
      <c r="A19" s="7" t="s">
        <v>178</v>
      </c>
      <c r="B19" s="8" t="s">
        <v>179</v>
      </c>
      <c r="C19" s="8" t="s">
        <v>180</v>
      </c>
      <c r="D19" s="8" t="s">
        <v>75</v>
      </c>
      <c r="E19" s="4" t="s">
        <v>32</v>
      </c>
      <c r="F19" s="76" t="s">
        <v>181</v>
      </c>
      <c r="G19" s="4"/>
      <c r="H19" s="77"/>
    </row>
    <row r="20" spans="1:8" ht="42.75" x14ac:dyDescent="0.2">
      <c r="A20" s="7" t="s">
        <v>182</v>
      </c>
      <c r="B20" s="76" t="s">
        <v>183</v>
      </c>
      <c r="C20" s="8" t="s">
        <v>184</v>
      </c>
      <c r="D20" s="8" t="s">
        <v>75</v>
      </c>
      <c r="E20" s="4" t="s">
        <v>32</v>
      </c>
      <c r="F20" s="119" t="s">
        <v>185</v>
      </c>
      <c r="G20" s="4"/>
      <c r="H20" s="77"/>
    </row>
    <row r="21" spans="1:8" ht="45" x14ac:dyDescent="0.25">
      <c r="A21" s="7" t="s">
        <v>186</v>
      </c>
      <c r="B21" s="76" t="s">
        <v>187</v>
      </c>
      <c r="C21" s="8" t="s">
        <v>188</v>
      </c>
      <c r="D21" s="8" t="s">
        <v>75</v>
      </c>
      <c r="E21" s="4" t="s">
        <v>32</v>
      </c>
      <c r="F21" s="85" t="s">
        <v>189</v>
      </c>
      <c r="G21" s="4"/>
      <c r="H21" s="77"/>
    </row>
    <row r="22" spans="1:8" ht="71.25" x14ac:dyDescent="0.2">
      <c r="A22" s="7" t="s">
        <v>190</v>
      </c>
      <c r="B22" s="100" t="s">
        <v>191</v>
      </c>
      <c r="C22" s="8" t="s">
        <v>192</v>
      </c>
      <c r="D22" s="8" t="s">
        <v>75</v>
      </c>
      <c r="E22" s="4" t="s">
        <v>32</v>
      </c>
      <c r="F22" s="81" t="s">
        <v>193</v>
      </c>
      <c r="G22" s="4"/>
      <c r="H22" s="77"/>
    </row>
    <row r="23" spans="1:8" ht="90" x14ac:dyDescent="0.25">
      <c r="A23" s="7" t="s">
        <v>194</v>
      </c>
      <c r="B23" s="100" t="s">
        <v>195</v>
      </c>
      <c r="C23" s="84" t="s">
        <v>196</v>
      </c>
      <c r="D23" s="8" t="s">
        <v>75</v>
      </c>
      <c r="E23" s="4" t="s">
        <v>32</v>
      </c>
      <c r="F23" s="85" t="s">
        <v>197</v>
      </c>
      <c r="G23" s="4"/>
      <c r="H23" s="77"/>
    </row>
    <row r="24" spans="1:8" ht="105" x14ac:dyDescent="0.25">
      <c r="A24" s="7" t="s">
        <v>198</v>
      </c>
      <c r="B24" s="102" t="s">
        <v>199</v>
      </c>
      <c r="C24" s="84" t="s">
        <v>200</v>
      </c>
      <c r="D24" s="8" t="s">
        <v>75</v>
      </c>
      <c r="E24" s="77" t="s">
        <v>32</v>
      </c>
      <c r="F24" s="85" t="s">
        <v>91</v>
      </c>
      <c r="G24" s="77"/>
      <c r="H24" s="77"/>
    </row>
    <row r="26" spans="1:8" x14ac:dyDescent="0.2">
      <c r="C26" s="11" t="s">
        <v>32</v>
      </c>
      <c r="D26" s="11"/>
      <c r="E26" s="77">
        <f>+COUNTIF(($E$3:$E$24),C26)</f>
        <v>22</v>
      </c>
      <c r="G26" s="77">
        <f>+COUNTIF(($G$3:$G$24),C26)</f>
        <v>0</v>
      </c>
    </row>
    <row r="27" spans="1:8" x14ac:dyDescent="0.2">
      <c r="C27" s="12" t="s">
        <v>34</v>
      </c>
      <c r="D27" s="12"/>
      <c r="E27" s="77">
        <f>+COUNTIF(($E$3:$E$24),C27)</f>
        <v>0</v>
      </c>
      <c r="G27" s="77">
        <f>+COUNTIF(($G$3:$G$24),C27)</f>
        <v>0</v>
      </c>
    </row>
    <row r="28" spans="1:8" x14ac:dyDescent="0.2">
      <c r="C28" s="13" t="s">
        <v>36</v>
      </c>
      <c r="D28" s="13"/>
      <c r="E28" s="77">
        <f>+COUNTIF(($E$3:$E$24),C28)</f>
        <v>0</v>
      </c>
      <c r="G28" s="77">
        <f>+COUNTIF(($G$3:$G$24),C28)</f>
        <v>0</v>
      </c>
    </row>
    <row r="29" spans="1:8" x14ac:dyDescent="0.2">
      <c r="C29" s="27" t="s">
        <v>38</v>
      </c>
      <c r="D29" s="27"/>
      <c r="E29" s="77">
        <f>+COUNTIF(($E$3:$E$24),C29)</f>
        <v>0</v>
      </c>
      <c r="G29" s="77">
        <f>+COUNTIF(($G$3:$G$24),C29)</f>
        <v>0</v>
      </c>
    </row>
    <row r="30" spans="1:8" x14ac:dyDescent="0.2">
      <c r="C30" s="14" t="s">
        <v>40</v>
      </c>
      <c r="D30" s="14"/>
      <c r="E30" s="77">
        <f>+COUNTIF(($E$3:$E$24),C30)</f>
        <v>0</v>
      </c>
      <c r="G30" s="77">
        <f>+COUNTIF(($G$3:$G$24),C30)</f>
        <v>0</v>
      </c>
    </row>
  </sheetData>
  <phoneticPr fontId="25" type="noConversion"/>
  <conditionalFormatting sqref="D3:D24">
    <cfRule type="cellIs" dxfId="8" priority="15" stopIfTrue="1" operator="equal">
      <formula>"Out"</formula>
    </cfRule>
    <cfRule type="cellIs" dxfId="7" priority="16" stopIfTrue="1" operator="equal">
      <formula>"In"</formula>
    </cfRule>
  </conditionalFormatting>
  <dataValidations count="1">
    <dataValidation type="list" allowBlank="1" showInputMessage="1" showErrorMessage="1" sqref="E3:E24 G3:G24" xr:uid="{00000000-0002-0000-0500-000000000000}">
      <formula1>comp</formula1>
    </dataValidation>
  </dataValidations>
  <hyperlinks>
    <hyperlink ref="F10" r:id="rId1" display="https://wscac-my.sharepoint.com/personal/jemma_alston_wsc_ac_uk/Documents/Apprenticeships/My Skills for Success Learner 2020.pdf" xr:uid="{9F7BCE67-1FCC-4F1B-B7C1-04EF548EF71C}"/>
  </hyperlinks>
  <pageMargins left="0.7" right="0.7" top="0.75" bottom="0.75" header="0.3" footer="0.3"/>
  <pageSetup paperSize="9" orientation="portrait" horizontalDpi="90" verticalDpi="90" r:id="rId2"/>
  <extLst>
    <ext xmlns:x14="http://schemas.microsoft.com/office/spreadsheetml/2009/9/main" uri="{78C0D931-6437-407d-A8EE-F0AAD7539E65}">
      <x14:conditionalFormattings>
        <x14:conditionalFormatting xmlns:xm="http://schemas.microsoft.com/office/excel/2006/main">
          <x14:cfRule type="cellIs" priority="8" operator="equal" id="{EE33DE07-E80B-2A46-BA87-1B82A67537C3}">
            <xm:f>Definitions!$A$8</xm:f>
            <x14:dxf>
              <fill>
                <patternFill>
                  <bgColor rgb="FFFFFF00"/>
                </patternFill>
              </fill>
            </x14:dxf>
          </x14:cfRule>
          <x14:cfRule type="cellIs" priority="9" operator="equal" id="{4BEEFCA3-403F-3849-972E-8AA3B1E766E4}">
            <xm:f>Definitions!$A$7</xm:f>
            <x14:dxf>
              <fill>
                <patternFill>
                  <bgColor rgb="FF00B050"/>
                </patternFill>
              </fill>
            </x14:dxf>
          </x14:cfRule>
          <xm:sqref>E3:E24 G3:G24</xm:sqref>
        </x14:conditionalFormatting>
        <x14:conditionalFormatting xmlns:xm="http://schemas.microsoft.com/office/excel/2006/main">
          <x14:cfRule type="cellIs" priority="10" operator="equal" id="{400D43B0-24B5-6D48-9162-84B32073A43B}">
            <xm:f>Definitions!$A$11</xm:f>
            <x14:dxf>
              <fill>
                <patternFill>
                  <bgColor rgb="FFFF0000"/>
                </patternFill>
              </fill>
            </x14:dxf>
          </x14:cfRule>
          <x14:cfRule type="cellIs" priority="11" operator="equal" id="{71C5527E-C736-A243-B53A-53A4B80E9B5A}">
            <xm:f>Definitions!$A$10</xm:f>
            <x14:dxf>
              <fill>
                <patternFill>
                  <bgColor theme="5" tint="0.59996337778862885"/>
                </patternFill>
              </fill>
            </x14:dxf>
          </x14:cfRule>
          <x14:cfRule type="cellIs" priority="12" operator="equal" id="{FB784F9E-B5BB-0347-8226-9F877231B9BE}">
            <xm:f>Definitions!$A$9</xm:f>
            <x14:dxf>
              <font>
                <color auto="1"/>
              </font>
              <fill>
                <patternFill>
                  <bgColor rgb="FFFFC000"/>
                </patternFill>
              </fill>
            </x14:dxf>
          </x14:cfRule>
          <x14:cfRule type="cellIs" priority="13" operator="equal" id="{F240F1A8-B44C-1640-987C-11F3F7B67515}">
            <xm:f>Definitions!$A$8</xm:f>
            <x14:dxf>
              <fill>
                <patternFill>
                  <bgColor rgb="FFFFFF00"/>
                </patternFill>
              </fill>
            </x14:dxf>
          </x14:cfRule>
          <x14:cfRule type="cellIs" priority="14" operator="equal" id="{A3A1DF26-1E92-2F4B-B654-D7ECFA38A7A7}">
            <xm:f>Definitions!$A$7</xm:f>
            <x14:dxf>
              <fill>
                <patternFill>
                  <bgColor rgb="FF00B050"/>
                </patternFill>
              </fill>
            </x14:dxf>
          </x14:cfRule>
          <xm:sqref>E3:E24 G3:G24</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6837A-1F46-4642-94C3-2E2EB0AA61A4}">
  <sheetPr>
    <tabColor theme="4"/>
  </sheetPr>
  <dimension ref="A1:O29"/>
  <sheetViews>
    <sheetView topLeftCell="A14" zoomScale="90" zoomScaleNormal="90" workbookViewId="0">
      <selection activeCell="A12" sqref="A12"/>
    </sheetView>
  </sheetViews>
  <sheetFormatPr defaultColWidth="11.140625" defaultRowHeight="15" x14ac:dyDescent="0.25"/>
  <cols>
    <col min="1" max="1" width="50" customWidth="1"/>
    <col min="2" max="2" width="12.42578125" bestFit="1" customWidth="1"/>
    <col min="3" max="3" width="22" customWidth="1"/>
    <col min="4" max="4" width="17.42578125" bestFit="1" customWidth="1"/>
    <col min="5" max="5" width="41.42578125" customWidth="1"/>
    <col min="6" max="6" width="32.140625" customWidth="1"/>
    <col min="7" max="7" width="30.85546875" customWidth="1"/>
  </cols>
  <sheetData>
    <row r="1" spans="1:15" ht="18.75" x14ac:dyDescent="0.3">
      <c r="A1" s="158" t="s">
        <v>201</v>
      </c>
      <c r="B1" s="158"/>
      <c r="C1" s="158"/>
      <c r="D1" s="158"/>
      <c r="E1" s="158"/>
      <c r="F1" s="158"/>
      <c r="G1" s="158"/>
    </row>
    <row r="3" spans="1:15" ht="18.75" x14ac:dyDescent="0.3">
      <c r="A3" s="158" t="s">
        <v>202</v>
      </c>
      <c r="B3" s="158"/>
      <c r="C3" s="158"/>
      <c r="D3" s="158"/>
      <c r="E3" s="158"/>
      <c r="F3" s="158"/>
      <c r="G3" s="158"/>
    </row>
    <row r="5" spans="1:15" ht="18.75" x14ac:dyDescent="0.3">
      <c r="A5" s="158"/>
      <c r="B5" s="158"/>
      <c r="C5" s="158"/>
      <c r="D5" s="158"/>
      <c r="E5" s="158"/>
      <c r="F5" s="158"/>
      <c r="G5" s="158"/>
    </row>
    <row r="7" spans="1:15" ht="15.75" x14ac:dyDescent="0.25">
      <c r="A7" s="87" t="s">
        <v>203</v>
      </c>
      <c r="B7" s="159" t="s">
        <v>48</v>
      </c>
      <c r="C7" s="159"/>
      <c r="D7" s="87" t="s">
        <v>204</v>
      </c>
      <c r="E7" s="88" t="s">
        <v>205</v>
      </c>
      <c r="F7" s="87" t="s">
        <v>206</v>
      </c>
      <c r="G7" s="88" t="s">
        <v>274</v>
      </c>
      <c r="H7" s="123">
        <v>7817587065</v>
      </c>
    </row>
    <row r="8" spans="1:15" ht="15.75" x14ac:dyDescent="0.25">
      <c r="A8" s="87"/>
      <c r="B8" s="18"/>
      <c r="C8" s="18"/>
      <c r="D8" s="87"/>
      <c r="F8" s="87"/>
      <c r="H8" s="160" t="s">
        <v>207</v>
      </c>
      <c r="I8" s="160"/>
      <c r="J8" s="160"/>
      <c r="K8" s="160"/>
      <c r="L8" s="160"/>
      <c r="M8" s="160"/>
      <c r="N8" s="160"/>
      <c r="O8" s="160"/>
    </row>
    <row r="9" spans="1:15" ht="47.25" x14ac:dyDescent="0.25">
      <c r="B9" s="161" t="s">
        <v>208</v>
      </c>
      <c r="C9" s="161"/>
      <c r="D9" s="161"/>
      <c r="E9" s="161"/>
      <c r="F9" s="161"/>
      <c r="H9" s="89" t="s">
        <v>209</v>
      </c>
      <c r="I9" s="89" t="s">
        <v>210</v>
      </c>
      <c r="J9" s="89" t="s">
        <v>211</v>
      </c>
      <c r="K9" s="89" t="s">
        <v>212</v>
      </c>
      <c r="L9" s="103" t="s">
        <v>213</v>
      </c>
      <c r="M9" s="103" t="s">
        <v>214</v>
      </c>
      <c r="N9" s="103" t="s">
        <v>215</v>
      </c>
      <c r="O9" s="103" t="s">
        <v>216</v>
      </c>
    </row>
    <row r="10" spans="1:15" ht="47.25" x14ac:dyDescent="0.25">
      <c r="A10" s="90" t="s">
        <v>217</v>
      </c>
      <c r="B10" s="91" t="s">
        <v>218</v>
      </c>
      <c r="C10" s="91" t="s">
        <v>219</v>
      </c>
      <c r="D10" s="91" t="s">
        <v>220</v>
      </c>
      <c r="E10" s="91" t="s">
        <v>221</v>
      </c>
      <c r="F10" s="90" t="s">
        <v>222</v>
      </c>
      <c r="G10" s="90" t="s">
        <v>223</v>
      </c>
      <c r="H10" s="157" t="s">
        <v>224</v>
      </c>
      <c r="I10" s="157"/>
      <c r="J10" s="157"/>
      <c r="K10" s="157"/>
      <c r="L10" s="157"/>
      <c r="M10" s="157"/>
      <c r="N10" s="157"/>
      <c r="O10" s="157"/>
    </row>
    <row r="11" spans="1:15" ht="15.95" customHeight="1" x14ac:dyDescent="0.25">
      <c r="B11" s="18"/>
      <c r="C11" s="92"/>
      <c r="D11" s="93"/>
      <c r="E11" s="94"/>
      <c r="F11" s="95"/>
      <c r="G11" s="18"/>
    </row>
    <row r="12" spans="1:15" ht="30" x14ac:dyDescent="0.25">
      <c r="A12" s="106" t="s">
        <v>225</v>
      </c>
      <c r="B12" s="107">
        <v>6</v>
      </c>
      <c r="C12" s="108" t="s">
        <v>226</v>
      </c>
      <c r="D12" s="109">
        <v>10000</v>
      </c>
      <c r="E12" s="110" t="s">
        <v>227</v>
      </c>
      <c r="F12" s="111">
        <v>44774</v>
      </c>
      <c r="G12" s="107"/>
      <c r="H12" s="112" t="s">
        <v>44</v>
      </c>
      <c r="I12" s="112" t="s">
        <v>44</v>
      </c>
      <c r="J12" s="112" t="s">
        <v>44</v>
      </c>
      <c r="K12" s="112" t="s">
        <v>44</v>
      </c>
      <c r="L12" s="112" t="s">
        <v>43</v>
      </c>
      <c r="M12" s="112" t="s">
        <v>44</v>
      </c>
      <c r="N12" s="112" t="s">
        <v>44</v>
      </c>
      <c r="O12" s="112" t="s">
        <v>44</v>
      </c>
    </row>
    <row r="13" spans="1:15" x14ac:dyDescent="0.25">
      <c r="A13" s="96"/>
      <c r="B13" s="18"/>
      <c r="C13" s="92"/>
      <c r="D13" s="97"/>
      <c r="E13" s="98"/>
      <c r="F13" s="95"/>
      <c r="G13" s="18"/>
    </row>
    <row r="14" spans="1:15" x14ac:dyDescent="0.25">
      <c r="A14" s="96"/>
      <c r="B14" s="18"/>
      <c r="C14" s="92"/>
      <c r="D14" s="97"/>
      <c r="E14" s="98"/>
      <c r="F14" s="95"/>
      <c r="G14" s="18"/>
    </row>
    <row r="15" spans="1:15" x14ac:dyDescent="0.25">
      <c r="A15" s="96"/>
      <c r="B15" s="18"/>
      <c r="C15" s="92"/>
      <c r="D15" s="97"/>
      <c r="E15" s="94"/>
      <c r="F15" s="95"/>
      <c r="G15" s="18"/>
    </row>
    <row r="16" spans="1:15" x14ac:dyDescent="0.25">
      <c r="A16" s="96"/>
      <c r="B16" s="18"/>
      <c r="C16" s="92"/>
      <c r="D16" s="97"/>
      <c r="E16" s="94"/>
      <c r="F16" s="95"/>
      <c r="G16" s="18"/>
    </row>
    <row r="17" spans="1:7" x14ac:dyDescent="0.25">
      <c r="A17" s="96"/>
      <c r="B17" s="18"/>
      <c r="C17" s="92"/>
      <c r="D17" s="97"/>
      <c r="E17" s="94"/>
      <c r="F17" s="95"/>
      <c r="G17" s="18"/>
    </row>
    <row r="18" spans="1:7" x14ac:dyDescent="0.25">
      <c r="A18" s="96"/>
      <c r="B18" s="18"/>
      <c r="C18" s="92"/>
      <c r="D18" s="97"/>
      <c r="F18" s="95"/>
      <c r="G18" s="18"/>
    </row>
    <row r="19" spans="1:7" ht="15.95" customHeight="1" x14ac:dyDescent="0.25">
      <c r="B19" s="18"/>
      <c r="C19" s="92"/>
      <c r="D19" s="97"/>
      <c r="F19" s="95"/>
      <c r="G19" s="18"/>
    </row>
    <row r="20" spans="1:7" x14ac:dyDescent="0.25">
      <c r="B20" s="18"/>
      <c r="C20" s="92"/>
      <c r="D20" s="97"/>
      <c r="F20" s="95"/>
      <c r="G20" s="18"/>
    </row>
    <row r="21" spans="1:7" x14ac:dyDescent="0.25">
      <c r="B21" s="18"/>
      <c r="C21" s="92"/>
      <c r="D21" s="97"/>
      <c r="F21" s="95"/>
      <c r="G21" s="18"/>
    </row>
    <row r="22" spans="1:7" x14ac:dyDescent="0.25">
      <c r="B22" s="18"/>
      <c r="C22" s="92"/>
      <c r="D22" s="97"/>
      <c r="F22" s="95"/>
      <c r="G22" s="18"/>
    </row>
    <row r="23" spans="1:7" x14ac:dyDescent="0.25">
      <c r="B23" s="18"/>
      <c r="C23" s="92"/>
      <c r="D23" s="97"/>
      <c r="F23" s="95"/>
      <c r="G23" s="18"/>
    </row>
    <row r="24" spans="1:7" x14ac:dyDescent="0.25">
      <c r="B24" s="18"/>
      <c r="C24" s="92"/>
      <c r="D24" s="97"/>
      <c r="F24" s="95"/>
      <c r="G24" s="18"/>
    </row>
    <row r="25" spans="1:7" x14ac:dyDescent="0.25">
      <c r="B25" s="18"/>
      <c r="C25" s="92"/>
      <c r="D25" s="97"/>
      <c r="F25" s="95"/>
      <c r="G25" s="18"/>
    </row>
    <row r="26" spans="1:7" x14ac:dyDescent="0.25">
      <c r="B26" s="18"/>
      <c r="C26" s="92"/>
      <c r="D26" s="97"/>
      <c r="F26" s="95"/>
      <c r="G26" s="18"/>
    </row>
    <row r="27" spans="1:7" ht="15.75" x14ac:dyDescent="0.25">
      <c r="A27" s="99"/>
      <c r="B27" s="18"/>
      <c r="C27" s="92"/>
      <c r="D27" s="97"/>
      <c r="F27" s="95"/>
      <c r="G27" s="18"/>
    </row>
    <row r="28" spans="1:7" x14ac:dyDescent="0.25">
      <c r="G28" s="18"/>
    </row>
    <row r="29" spans="1:7" ht="15.75" x14ac:dyDescent="0.25">
      <c r="A29" s="87"/>
    </row>
  </sheetData>
  <mergeCells count="7">
    <mergeCell ref="H10:O10"/>
    <mergeCell ref="A1:G1"/>
    <mergeCell ref="A3:G3"/>
    <mergeCell ref="A5:G5"/>
    <mergeCell ref="B7:C7"/>
    <mergeCell ref="H8:O8"/>
    <mergeCell ref="B9:F9"/>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556A564-2C22-FA4B-8B1B-85E5BE15CEF9}">
          <x14:formula1>
            <xm:f>Definitions!$A$41:$A$42</xm:f>
          </x14:formula1>
          <xm:sqref>H12:O12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sheetPr>
  <dimension ref="A1:G16"/>
  <sheetViews>
    <sheetView topLeftCell="A16" workbookViewId="0">
      <selection activeCell="D8" sqref="D8"/>
    </sheetView>
  </sheetViews>
  <sheetFormatPr defaultColWidth="10.85546875" defaultRowHeight="15" x14ac:dyDescent="0.25"/>
  <cols>
    <col min="2" max="2" width="32.42578125" customWidth="1"/>
    <col min="3" max="4" width="54.42578125" customWidth="1"/>
  </cols>
  <sheetData>
    <row r="1" spans="1:7" x14ac:dyDescent="0.25">
      <c r="A1" t="s">
        <v>228</v>
      </c>
      <c r="B1" s="162" t="s">
        <v>6</v>
      </c>
      <c r="C1" s="162"/>
      <c r="D1" s="162"/>
      <c r="E1" s="162"/>
      <c r="F1" s="162"/>
      <c r="G1" s="162"/>
    </row>
    <row r="3" spans="1:7" x14ac:dyDescent="0.25">
      <c r="A3" s="59" t="s">
        <v>229</v>
      </c>
    </row>
    <row r="5" spans="1:7" x14ac:dyDescent="0.25">
      <c r="A5" s="57" t="s">
        <v>62</v>
      </c>
      <c r="B5" s="58" t="s">
        <v>96</v>
      </c>
      <c r="C5" s="58" t="s">
        <v>113</v>
      </c>
      <c r="D5" s="58" t="s">
        <v>230</v>
      </c>
      <c r="E5" s="70"/>
      <c r="F5" s="70"/>
    </row>
    <row r="6" spans="1:7" ht="120" x14ac:dyDescent="0.25">
      <c r="A6" s="23" t="s">
        <v>231</v>
      </c>
      <c r="B6" s="23" t="s">
        <v>232</v>
      </c>
      <c r="C6" s="85" t="s">
        <v>233</v>
      </c>
      <c r="D6" s="85" t="s">
        <v>234</v>
      </c>
    </row>
    <row r="7" spans="1:7" ht="135" x14ac:dyDescent="0.25">
      <c r="A7" s="23" t="s">
        <v>235</v>
      </c>
      <c r="B7" s="23" t="s">
        <v>236</v>
      </c>
      <c r="C7" s="68" t="s">
        <v>237</v>
      </c>
      <c r="D7" s="122" t="s">
        <v>238</v>
      </c>
    </row>
    <row r="8" spans="1:7" ht="135" x14ac:dyDescent="0.25">
      <c r="A8" s="23" t="s">
        <v>239</v>
      </c>
      <c r="B8" s="23" t="s">
        <v>240</v>
      </c>
      <c r="C8" s="68" t="s">
        <v>241</v>
      </c>
      <c r="D8" s="122" t="s">
        <v>242</v>
      </c>
    </row>
    <row r="9" spans="1:7" ht="90" x14ac:dyDescent="0.25">
      <c r="A9" s="23" t="s">
        <v>243</v>
      </c>
      <c r="B9" s="23" t="s">
        <v>244</v>
      </c>
      <c r="C9" s="68" t="s">
        <v>245</v>
      </c>
      <c r="D9" s="122" t="s">
        <v>246</v>
      </c>
    </row>
    <row r="10" spans="1:7" ht="90" x14ac:dyDescent="0.25">
      <c r="A10" s="23" t="s">
        <v>247</v>
      </c>
      <c r="B10" s="23" t="s">
        <v>248</v>
      </c>
      <c r="C10" s="68" t="s">
        <v>249</v>
      </c>
      <c r="D10" s="122" t="s">
        <v>246</v>
      </c>
    </row>
    <row r="11" spans="1:7" ht="240" x14ac:dyDescent="0.25">
      <c r="A11" s="23" t="s">
        <v>250</v>
      </c>
      <c r="B11" s="23" t="s">
        <v>251</v>
      </c>
      <c r="C11" s="68" t="s">
        <v>252</v>
      </c>
      <c r="D11" s="122" t="s">
        <v>253</v>
      </c>
    </row>
    <row r="12" spans="1:7" ht="105" x14ac:dyDescent="0.25">
      <c r="A12" s="23" t="s">
        <v>254</v>
      </c>
      <c r="B12" s="23" t="s">
        <v>255</v>
      </c>
      <c r="C12" s="68" t="s">
        <v>256</v>
      </c>
      <c r="D12" s="122" t="s">
        <v>257</v>
      </c>
    </row>
    <row r="13" spans="1:7" ht="75" x14ac:dyDescent="0.25">
      <c r="A13" s="23" t="s">
        <v>258</v>
      </c>
      <c r="B13" s="23" t="s">
        <v>259</v>
      </c>
      <c r="C13" s="68" t="s">
        <v>260</v>
      </c>
      <c r="D13" s="122" t="s">
        <v>261</v>
      </c>
    </row>
    <row r="14" spans="1:7" ht="75" x14ac:dyDescent="0.25">
      <c r="A14" s="23" t="s">
        <v>262</v>
      </c>
      <c r="B14" s="23" t="s">
        <v>263</v>
      </c>
      <c r="C14" s="68" t="s">
        <v>264</v>
      </c>
      <c r="D14" s="122" t="s">
        <v>265</v>
      </c>
    </row>
    <row r="15" spans="1:7" ht="105" x14ac:dyDescent="0.25">
      <c r="A15" s="23" t="s">
        <v>266</v>
      </c>
      <c r="B15" s="23" t="s">
        <v>267</v>
      </c>
      <c r="C15" s="68" t="s">
        <v>268</v>
      </c>
      <c r="D15" s="122" t="s">
        <v>269</v>
      </c>
    </row>
    <row r="16" spans="1:7" ht="120" x14ac:dyDescent="0.25">
      <c r="A16" s="23" t="s">
        <v>270</v>
      </c>
      <c r="B16" s="23" t="s">
        <v>271</v>
      </c>
      <c r="C16" s="68" t="s">
        <v>272</v>
      </c>
      <c r="D16" s="122" t="s">
        <v>273</v>
      </c>
    </row>
  </sheetData>
  <mergeCells count="1">
    <mergeCell ref="B1:G1"/>
  </mergeCells>
  <phoneticPr fontId="2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7BBFDDA2F1B344DB4931983742D5B03" ma:contentTypeVersion="12" ma:contentTypeDescription="Create a new document." ma:contentTypeScope="" ma:versionID="4767ed2050e68821f655fd6841ac5252">
  <xsd:schema xmlns:xsd="http://www.w3.org/2001/XMLSchema" xmlns:xs="http://www.w3.org/2001/XMLSchema" xmlns:p="http://schemas.microsoft.com/office/2006/metadata/properties" xmlns:ns3="40387561-9fbc-498d-b5b0-10225c5414c8" xmlns:ns4="3cf60633-7050-4df7-9abd-a90707b7d499" targetNamespace="http://schemas.microsoft.com/office/2006/metadata/properties" ma:root="true" ma:fieldsID="c0b18d100078021f632c05b5231fb9ac" ns3:_="" ns4:_="">
    <xsd:import namespace="40387561-9fbc-498d-b5b0-10225c5414c8"/>
    <xsd:import namespace="3cf60633-7050-4df7-9abd-a90707b7d499"/>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387561-9fbc-498d-b5b0-10225c5414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f60633-7050-4df7-9abd-a90707b7d49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06F0C1-7FCC-468A-A092-16B466DF95B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74E5BD0-77BA-48E3-AD9D-A4C87CC8CE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387561-9fbc-498d-b5b0-10225c5414c8"/>
    <ds:schemaRef ds:uri="3cf60633-7050-4df7-9abd-a90707b7d4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8555E6F-FDBF-4E80-8CA3-5A7EDA7942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Frontsheet</vt:lpstr>
      <vt:lpstr>Definitions</vt:lpstr>
      <vt:lpstr>Compliance Grid</vt:lpstr>
      <vt:lpstr>PassFail</vt:lpstr>
      <vt:lpstr>QUAL</vt:lpstr>
      <vt:lpstr>DEL</vt:lpstr>
      <vt:lpstr>Commercial Response</vt:lpstr>
      <vt:lpstr>Added Value</vt:lpstr>
      <vt:lpstr>comp</vt:lpstr>
    </vt:vector>
  </TitlesOfParts>
  <Manager/>
  <Company>IDEAL Health Consultants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laurence campbell</dc:creator>
  <cp:keywords/>
  <dc:description/>
  <cp:lastModifiedBy>Sharon Cousins</cp:lastModifiedBy>
  <cp:revision/>
  <dcterms:created xsi:type="dcterms:W3CDTF">2010-05-25T09:16:09Z</dcterms:created>
  <dcterms:modified xsi:type="dcterms:W3CDTF">2023-08-03T12:04:02Z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inDIP File ID">
    <vt:lpwstr>8b7da0a8-0312-4751-a833-b971e285701b</vt:lpwstr>
  </property>
  <property fmtid="{D5CDD505-2E9C-101B-9397-08002B2CF9AE}" pid="3" name="ContentTypeId">
    <vt:lpwstr>0x01010097BBFDDA2F1B344DB4931983742D5B03</vt:lpwstr>
  </property>
</Properties>
</file>